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EVALUARE" sheetId="1" r:id="rId1"/>
    <sheet name="criteriu iso" sheetId="2" r:id="rId2"/>
    <sheet name="criteriu contr extern " sheetId="3" r:id="rId3"/>
  </sheets>
  <definedNames>
    <definedName name="_xlnm.Print_Area" localSheetId="2">'criteriu contr extern '!$A$1:$T$115</definedName>
    <definedName name="_xlnm.Print_Area" localSheetId="0">'EVALUARE'!$A$1:$U$171</definedName>
  </definedNames>
  <calcPr fullCalcOnLoad="1"/>
</workbook>
</file>

<file path=xl/sharedStrings.xml><?xml version="1.0" encoding="utf-8"?>
<sst xmlns="http://schemas.openxmlformats.org/spreadsheetml/2006/main" count="590" uniqueCount="380">
  <si>
    <t>UNITATEA MEDICO-SANITARA:</t>
  </si>
  <si>
    <t>PARACLINICE - ANALIZE MEDICALE</t>
  </si>
  <si>
    <t>*aparatele mai vechi de 12 ani  calculaţi de la data fabricării sau de la data recondiţionării (refurbisării) pentru care s-a aplicat un</t>
  </si>
  <si>
    <t xml:space="preserve"> nou marcaj CE, prezentându-se o declaraţie de conformitate în acest sens pentru seria respectivă emisă de producător nu se punctează.</t>
  </si>
  <si>
    <t xml:space="preserve">**pentru aparatele mai vechi de 8 ani dar nu mai mult de 12 ani, calculați de la data fabricării sau de la data </t>
  </si>
  <si>
    <t>recondiţionării (refurbisării), punctajul total al fiecărui aparat, pentru fiecare an în plus, se diminuează cu câte 20%.</t>
  </si>
  <si>
    <t>NR. 
CRT</t>
  </si>
  <si>
    <t>1. CRITERIU DE EVALUARE 
A RESURSELOR 50%</t>
  </si>
  <si>
    <t>PUNCTAJ</t>
  </si>
  <si>
    <t xml:space="preserve">TIPUL 
APARATULUI </t>
  </si>
  <si>
    <t>DENUMIRE 
APARAT</t>
  </si>
  <si>
    <t>SERIA SI NR. APARATULUI</t>
  </si>
  <si>
    <t>AN
FABRICATIE APARAT</t>
  </si>
  <si>
    <t>CAPACITATE DE LUCRU</t>
  </si>
  <si>
    <t>NUMAR 
PARAMETRII 
DETERMINATI</t>
  </si>
  <si>
    <t>NUMAR
TESTE/ ORA</t>
  </si>
  <si>
    <t>CALCULARE
 PUNCTAJ</t>
  </si>
  <si>
    <t xml:space="preserve">                                                  DOVADA/DOCUMENT DETINERE LEGALA  A  APARATURII IN TERMEN DE VALABILITATE(TIP DOCUMENT)</t>
  </si>
  <si>
    <t>NUMAR/DATA</t>
  </si>
  <si>
    <t>VALABILA DE LA ...*)</t>
  </si>
  <si>
    <t>VALABILA PANA LA ...*)</t>
  </si>
  <si>
    <t xml:space="preserve">DENUMIRE FURNIZOR SERVICE </t>
  </si>
  <si>
    <t>AVIZUL DE UTILIZARE/
BULETINUL DE VERIFICARE PERIODICA
PENTRU DISPOZITIVELE SECOND HAND
DIN DOTARE (OTDM)</t>
  </si>
  <si>
    <t>I. CRITERIU DE EVALUARE 50%</t>
  </si>
  <si>
    <t xml:space="preserve"> A.EVALUAREA CAPACITATII TEHNICE</t>
  </si>
  <si>
    <t>1.HEMATOLOGIE</t>
  </si>
  <si>
    <t>1.1 Morfologie*)</t>
  </si>
  <si>
    <t>a) Analizor pana la 18 parametrii inclusiv</t>
  </si>
  <si>
    <t>10 pct</t>
  </si>
  <si>
    <t>pentru viteza mai mare de 60 teste/ora se adauga 5 pct</t>
  </si>
  <si>
    <t>5 pct</t>
  </si>
  <si>
    <t>b) Analizorcu mai mult de 18 parametrii (cu formula leucocitara completa -5 dif)</t>
  </si>
  <si>
    <t>25 pct</t>
  </si>
  <si>
    <r>
      <t xml:space="preserve">pentru viteza mai mare de 60 teste/ora se adauga </t>
    </r>
    <r>
      <rPr>
        <b/>
        <sz val="11"/>
        <rFont val="Arial"/>
        <family val="2"/>
      </rPr>
      <t>5 pct</t>
    </r>
  </si>
  <si>
    <r>
      <t>pentru mai mult de 22 de parametrii se adauga</t>
    </r>
    <r>
      <rPr>
        <b/>
        <sz val="11"/>
        <rFont val="Arial"/>
        <family val="2"/>
      </rPr>
      <t xml:space="preserve"> 5 pct.</t>
    </r>
  </si>
  <si>
    <r>
      <t xml:space="preserve">pentru modul flowcitometric - se adauga </t>
    </r>
    <r>
      <rPr>
        <b/>
        <sz val="11"/>
        <rFont val="Arial"/>
        <family val="2"/>
      </rPr>
      <t>10 pct</t>
    </r>
    <r>
      <rPr>
        <sz val="11"/>
        <rFont val="Arial"/>
        <family val="2"/>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</si>
  <si>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</si>
  <si>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</si>
  <si>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</si>
  <si>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</si>
  <si>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</si>
  <si>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</si>
  <si>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1.3 Imunohematologie</t>
  </si>
  <si>
    <t>2 pct</t>
  </si>
  <si>
    <t>manual</t>
  </si>
  <si>
    <t>2pct</t>
  </si>
  <si>
    <t xml:space="preserve">echipament semiautomat pentru 
determinarea Grupelor sangvine RH </t>
  </si>
  <si>
    <t xml:space="preserve">echipament automat pentru 
determinarea Grupelor sangvine RH </t>
  </si>
  <si>
    <t>* Sistemul automat este considerat sistemul care isi pipeteaza singur si in mod automat volumul necesar de lucru atat din proba biologica cat si din reactiv. In fisele tehnice ale sistemelor speciale trebuie sa fie specificat clar ca toate etapele de lucru se efectueaza automat. In caz contrar sistemul va fi considerat semiautomat.</t>
  </si>
  <si>
    <t>1.4 Viteza de sedimentare a hematiilor (VSH)</t>
  </si>
  <si>
    <t>*aparat automat de citire VSH:</t>
  </si>
  <si>
    <t xml:space="preserve"> intre 1 - 10 pozitii</t>
  </si>
  <si>
    <t>intre 11-20 pozitii</t>
  </si>
  <si>
    <t>peste 21 pozitii</t>
  </si>
  <si>
    <t>15 pct</t>
  </si>
  <si>
    <t>* SE IAU IN CALCUL MAXIM 2 APARATE IN VEDEREA ACORDARII PUNCTAJULUI</t>
  </si>
  <si>
    <t>2. MICROBIOLOGIE</t>
  </si>
  <si>
    <t>2.1 Bacteriologie *)</t>
  </si>
  <si>
    <t>Metoda manuala</t>
  </si>
  <si>
    <t>identificarea germenilor</t>
  </si>
  <si>
    <t>efectuarea antibiogramei</t>
  </si>
  <si>
    <t>8 pct</t>
  </si>
  <si>
    <t>2.2 Micologie *)</t>
  </si>
  <si>
    <t xml:space="preserve">  decelarea prezentei miceliilor si identificarea miceliilor</t>
  </si>
  <si>
    <t xml:space="preserve">   efectuarea antifungigramei</t>
  </si>
  <si>
    <t>2.3 Analizoare microbiologie (bacteriologie + micologie)</t>
  </si>
  <si>
    <t>2.3.1. Analizor automat de microbiologie</t>
  </si>
  <si>
    <t>40 pct</t>
  </si>
  <si>
    <t xml:space="preserve">   analizor automat de insamantare a mediilor de cultura</t>
  </si>
  <si>
    <t>2.3.2 Analizor automat de microbiologie cu spectometrie de masa 
 MALDI - Tof, pentru identificarea rapida agermenilor patogeni</t>
  </si>
  <si>
    <t>60pct</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</si>
  <si>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</si>
  <si>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2.3.3 Analizor semiautomat de microbiologie</t>
  </si>
  <si>
    <t xml:space="preserve">2.4 Parazitologie </t>
  </si>
  <si>
    <t>examen parazitologic pe frotiu</t>
  </si>
  <si>
    <t>3. BIOCHIMIE SERICA SI URINARA</t>
  </si>
  <si>
    <t>a) Analizor pentru biochimie</t>
  </si>
  <si>
    <t>a1) analizor semiautomat</t>
  </si>
  <si>
    <t>a2) analizor de ioni semiautomat</t>
  </si>
  <si>
    <t xml:space="preserve"> Analizor automat, </t>
  </si>
  <si>
    <t>a3. analizor automat biochimie</t>
  </si>
  <si>
    <t>30 pct</t>
  </si>
  <si>
    <t>a3.1 pentru determinari prin turbidimetrie se adauga 10 pct</t>
  </si>
  <si>
    <t>10pct</t>
  </si>
  <si>
    <t>a3.2 pentru modul ioni se adauga 15 pct</t>
  </si>
  <si>
    <t>a3.3 pentru viteza aparatului  se adauga  0.06 pct/proba/ora</t>
  </si>
  <si>
    <t>0,06 pct/
proba/ora</t>
  </si>
  <si>
    <t>SE POT PUNCTA MAXIM 4 APARATE (INDIFERENT DE TIP, AUTOMAT SAU SEMIAUTOMAT DINTRE CELE PREVAZUTE LA LITERA a1, a2 si a3.</t>
  </si>
  <si>
    <t>b) Analizoare pentru electroforeza</t>
  </si>
  <si>
    <t>b1) Analizor semiautomat  pentru electroforeza</t>
  </si>
  <si>
    <t>b2) analizor  automat  pentru electroforeza</t>
  </si>
  <si>
    <t>SE POT PUNCTA MAXIM 2 APARATE (INDIFERENT DE TIP, AUTOMAT SAU SEMIAUTOMAT) dintre cele prevazute la litera b)</t>
  </si>
  <si>
    <t>c) Analizoare pentru examen de urina</t>
  </si>
  <si>
    <t>c1 analizor semiautomat pentru examen de urina</t>
  </si>
  <si>
    <t>c2 analizor automat pentru examen de urina</t>
  </si>
  <si>
    <t>SE  IAU IN CALCUL  IN VEDEREA ACORDARII PUNCTAJULUI MAXIM 2 APARATE (INDIFERENT DE TIP, AUTOMAT SAU SEMIAUTOMAT) dintre cele prevazute la litera b)</t>
  </si>
  <si>
    <t>4. IMUNOLOGIE SI IMUNOCHIMIE</t>
  </si>
  <si>
    <t>4.1 Serologie</t>
  </si>
  <si>
    <t>4.2 Metoda Elisa</t>
  </si>
  <si>
    <t>a1 sistem semiautomat Elisa</t>
  </si>
  <si>
    <t>a2 sistem automat Elisa cu:</t>
  </si>
  <si>
    <r>
      <t xml:space="preserve">      </t>
    </r>
    <r>
      <rPr>
        <sz val="11"/>
        <rFont val="Arial"/>
        <family val="2"/>
      </rPr>
      <t>- o microplaca</t>
    </r>
  </si>
  <si>
    <r>
      <t xml:space="preserve">     </t>
    </r>
    <r>
      <rPr>
        <sz val="11"/>
        <rFont val="Arial"/>
        <family val="2"/>
      </rPr>
      <t>- doua microplaci simultan se adauga puncte 5 pct</t>
    </r>
  </si>
  <si>
    <r>
      <t xml:space="preserve">     </t>
    </r>
    <r>
      <rPr>
        <sz val="11"/>
        <rFont val="Arial"/>
        <family val="2"/>
      </rPr>
      <t>- 4 microplaci simultan se adauga 10 puncte</t>
    </r>
  </si>
  <si>
    <r>
      <t xml:space="preserve">     </t>
    </r>
    <r>
      <rPr>
        <sz val="11"/>
        <rFont val="Arial"/>
        <family val="2"/>
      </rPr>
      <t>- 6 microplaci simultan se adauga 15 pct</t>
    </r>
  </si>
  <si>
    <t xml:space="preserve">4.3 Sisteme Speciale </t>
  </si>
  <si>
    <t>b1) Sisteme speciale semiautomate</t>
  </si>
  <si>
    <t>b2) Sisteme speciale automate</t>
  </si>
  <si>
    <t>50 pct</t>
  </si>
  <si>
    <t>*) in functie de capacitatea de lucru a aparatului la punctul b2), pentru fiecare 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</si>
  <si>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</si>
  <si>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</si>
  <si>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</si>
  <si>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</si>
  <si>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11"/>
        <rFont val="Arial"/>
        <family val="2"/>
      </rPr>
      <t>CLIA - Chemiluminescenta  (Test Imunologic pe baza de Chemiluminiscenta)</t>
    </r>
  </si>
  <si>
    <r>
      <t>·</t>
    </r>
    <r>
      <rPr>
        <b/>
        <sz val="11"/>
        <rFont val="Arial"/>
        <family val="2"/>
      </rPr>
      <t>ECLIA - Electrochemiluminescenta (Test Imunologic pe baza de Electrochemiluminiscenta)</t>
    </r>
  </si>
  <si>
    <r>
      <t>·</t>
    </r>
    <r>
      <rPr>
        <b/>
        <sz val="11"/>
        <rFont val="Arial"/>
        <family val="2"/>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</si>
  <si>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</si>
  <si>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</si>
  <si>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</si>
  <si>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</si>
  <si>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</si>
  <si>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</si>
  <si>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</si>
  <si>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</si>
  <si>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</si>
  <si>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</si>
  <si>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</si>
  <si>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</si>
  <si>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</si>
  <si>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</si>
  <si>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</si>
  <si>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</si>
  <si>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</si>
  <si>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</si>
  <si>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</si>
  <si>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</si>
  <si>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</si>
  <si>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</si>
  <si>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</si>
  <si>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</si>
  <si>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</si>
  <si>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</si>
  <si>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</si>
  <si>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</si>
  <si>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</si>
  <si>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</si>
  <si>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</si>
  <si>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</si>
  <si>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</si>
  <si>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</si>
  <si>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</si>
  <si>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TOTAL EVALUAREA CAPACITATII TEHNICE</t>
  </si>
  <si>
    <t>B. LOGISTICA</t>
  </si>
  <si>
    <t>1. transmiterea rezultatelor analizelor
 de laborator la medicul care a recomandat 
analizele in maximum 24 ore</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</si>
  <si>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</si>
  <si>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</si>
  <si>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</si>
  <si>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</si>
  <si>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</si>
  <si>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</si>
  <si>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</si>
  <si>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</si>
  <si>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4. Puncte de recoltare externe aflate in alte localitati decat cele resedinta de judet, avand program 5 zile / saptamana, minim 7 ore / zi cu personal de recoltare dedicat .... 10 pct pentru fiecare punct extern de recoltare; se puncteaza un singur punct de recoltare extern / localitate / furnizor.</t>
  </si>
  <si>
    <t>Puncte de recoltare mobile,  avand program 5 zile / saptamana, minim 7 ore / zi cu personal de recoltare dedicat .... 20 pct pentru fiecare punct mobil de recoltare; se puncteaza un singur punct mobil de recoltare   / furnizor.</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</si>
  <si>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</si>
  <si>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Punctajul obtinut de fiecare furnizor prin aplicarea acestui criteriu se afiseaza pe pagina web a casei de asigurari de sanatate.</t>
  </si>
  <si>
    <t>Punctajele se aplica in mod corespunzator si laboratoarelor de anatomie patologica</t>
  </si>
  <si>
    <t>TOTAL LOGISTICA</t>
  </si>
  <si>
    <t>C. EVALUARE RESURSE UMANE</t>
  </si>
  <si>
    <t>*) personalul este punctat proportional cu timpul lucrat  in laborator</t>
  </si>
  <si>
    <t>Punctajul se acorda pentru fiecare angajat medico-sanitar cu norma intreaga,
 iar pentru cei angajati cu fractiuni de norma se acorda punctaj direct proportionale cu fractiunea de norma lucrata:</t>
  </si>
  <si>
    <t>1.medic primar de specialitate</t>
  </si>
  <si>
    <t>2.medic specialist</t>
  </si>
  <si>
    <t>3.chimisti medicali, biologi medicali; biochimisti medicali  principali</t>
  </si>
  <si>
    <t>4.chimisti medicali , biologi medicali ; biochimisti medicali specialisti</t>
  </si>
  <si>
    <t>5.chimisti, biologi; biochimisti</t>
  </si>
  <si>
    <t>6.farmacist autorizat sa lucreze in domeniul medical</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</si>
  <si>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</si>
  <si>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</si>
  <si>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</si>
  <si>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</si>
  <si>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</si>
  <si>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TOTAL EVALUARE RESURSE UMANE</t>
  </si>
  <si>
    <t>TOTAL GENERAL</t>
  </si>
  <si>
    <t xml:space="preserve">DATA: </t>
  </si>
  <si>
    <t xml:space="preserve">Reprezentant legal </t>
  </si>
  <si>
    <t>(semnătura şi ştampila)</t>
  </si>
  <si>
    <t>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</si>
  <si>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</si>
  <si>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</si>
  <si>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</si>
  <si>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</si>
  <si>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</si>
  <si>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</si>
  <si>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</si>
  <si>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</si>
  <si>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</si>
  <si>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</si>
  <si>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</si>
  <si>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</si>
  <si>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</si>
  <si>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</si>
  <si>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</si>
  <si>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</si>
  <si>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</si>
  <si>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</si>
  <si>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</si>
  <si>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</si>
  <si>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Feritină serică</t>
  </si>
  <si>
    <t>Uree serică *1)</t>
  </si>
  <si>
    <t>Acid uric seric *1)</t>
  </si>
  <si>
    <r>
      <t xml:space="preserve">Creatinină serică *1), </t>
    </r>
    <r>
      <rPr>
        <b/>
        <sz val="10"/>
        <rFont val="Arial"/>
        <family val="2"/>
      </rPr>
      <t>**)</t>
    </r>
  </si>
  <si>
    <t>Bilirubină totală *1)</t>
  </si>
  <si>
    <t>Bilirubină directă *1)</t>
  </si>
  <si>
    <t>2.1020</t>
  </si>
  <si>
    <t>Glicemie *1)</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</si>
  <si>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</si>
  <si>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</si>
  <si>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</si>
  <si>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</si>
  <si>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</si>
  <si>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</si>
  <si>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</si>
  <si>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</si>
  <si>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</si>
  <si>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</si>
  <si>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</si>
  <si>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</si>
  <si>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</si>
  <si>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</si>
  <si>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</si>
  <si>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</si>
  <si>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2.10062</t>
  </si>
  <si>
    <t>Transferina</t>
  </si>
  <si>
    <t>Fosfor (fosfat seric)</t>
  </si>
  <si>
    <t>2.2600</t>
  </si>
  <si>
    <t>Examen complet de urină (sumar + sediment) *1)</t>
  </si>
  <si>
    <t>Dozare proteine urinare *1)</t>
  </si>
  <si>
    <t>Microalbuminuria (albumină urinară) *8)</t>
  </si>
  <si>
    <t>2.2622.1</t>
  </si>
  <si>
    <t>Raport albumina/creatinina intr-un esantion de urina spontana*1) *8</t>
  </si>
  <si>
    <t>2.43092</t>
  </si>
  <si>
    <t>Albumina serica*8)*16)</t>
  </si>
  <si>
    <t>Dozare glucoză urinară *1)</t>
  </si>
  <si>
    <t>Creatinină urinară *8)</t>
  </si>
  <si>
    <t>2.1020.1</t>
  </si>
  <si>
    <t>TTGO (testde toleranta la glucoza per os) *10</t>
  </si>
  <si>
    <t>2.1026</t>
  </si>
  <si>
    <t>HBA1c*10</t>
  </si>
  <si>
    <t>2.10412</t>
  </si>
  <si>
    <t>Alfa Amilaza serica</t>
  </si>
  <si>
    <t>2.10413</t>
  </si>
  <si>
    <t>Lipaza serica</t>
  </si>
  <si>
    <t>2.10400</t>
  </si>
  <si>
    <t>Lactatdehidrogeneza (LDH)</t>
  </si>
  <si>
    <t>2.1065</t>
  </si>
  <si>
    <t>Rezerva alcalina (determinarea Bicarbonatului seric)</t>
  </si>
  <si>
    <t>2.1071</t>
  </si>
  <si>
    <t>Vitamona B 12 *1)</t>
  </si>
  <si>
    <t>2.1074</t>
  </si>
  <si>
    <t>Acid folic *1)</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</si>
  <si>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</si>
  <si>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</si>
  <si>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</si>
  <si>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</si>
  <si>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</si>
  <si>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</si>
  <si>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</si>
  <si>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</si>
  <si>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</si>
  <si>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</si>
  <si>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</si>
  <si>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</si>
  <si>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</si>
  <si>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</si>
  <si>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</si>
  <si>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</si>
  <si>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</si>
  <si>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</si>
  <si>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</si>
  <si>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</si>
  <si>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</si>
  <si>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</si>
  <si>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</si>
  <si>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</si>
  <si>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</si>
  <si>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</si>
  <si>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</si>
  <si>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</si>
  <si>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</si>
  <si>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</si>
  <si>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</si>
  <si>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</si>
  <si>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</si>
  <si>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</si>
  <si>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</si>
  <si>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*1) *16),  cultura si identificare streptococi  beta-hemolitici gr. A, C, G</t>
  </si>
  <si>
    <t>Examen fungic exudat faringian *11)  -  cultură și identificare pana la nivel de specie</t>
  </si>
  <si>
    <t>2.3100</t>
  </si>
  <si>
    <t>Urocultură*1) Examen microscopic nativ si colorat, cultură și identificare bacteriana</t>
  </si>
  <si>
    <t>Coprocultură*1) -  cultură și identificare bacteriana</t>
  </si>
  <si>
    <t>2.5100</t>
  </si>
  <si>
    <t>Examen coproparazitologic *1)</t>
  </si>
  <si>
    <t>Depistare hemoragii oculte*1)</t>
  </si>
  <si>
    <t>Examene din secreţii vaginale - Examen microscopic nativ si/sau colorat *1)  *16)</t>
  </si>
  <si>
    <t>2.30701</t>
  </si>
  <si>
    <t>Examene din secreţii  cervicale - cultură și identificare bacteriana</t>
  </si>
  <si>
    <t>2.30741</t>
  </si>
  <si>
    <t>Examene din secreţii  vaginale - cultură și identificare bacteriana</t>
  </si>
  <si>
    <t>2.30643</t>
  </si>
  <si>
    <t>Examene din secreţii  vaginale  - portaj Streptococcus agalactiae la gravide *16), prin metode de cultivare</t>
  </si>
  <si>
    <t>2.30643.1</t>
  </si>
  <si>
    <t>Examene din tampon rectal - portaj Streptococcus agalactiae la gravide *16), prin metode de cultivare</t>
  </si>
  <si>
    <t>2.50114</t>
  </si>
  <si>
    <t>Examene din secreţii vaginale - Examen microscopic nativ si colorat, cultura si identificare fungica *1) *16)</t>
  </si>
  <si>
    <t>2.3080</t>
  </si>
  <si>
    <t>Examene din secreţii uretrale *1)  - microscopic colorat, cultură și identificare bacteriana</t>
  </si>
  <si>
    <t>2.3050</t>
  </si>
  <si>
    <t>Examen din secreţii otice  *12) - Examen microscopic nativ si colorat, cultură și identificare bacteriana</t>
  </si>
  <si>
    <t>Examen bacteriologic exudat nazal cultura si identificare Staphylococcus aureus (MRSA/MSSA) *13)</t>
  </si>
  <si>
    <t>2.3040</t>
  </si>
  <si>
    <t>Examen microbiologic din secretii conjunctivale *14) - Examen microscopic, cultura si identificare bacteriana</t>
  </si>
  <si>
    <t>2.5032</t>
  </si>
  <si>
    <t>Examen  bacteriologic din colectie purulenta *1) - Examen microscopic colorat, cultura si identificare bacteriana</t>
  </si>
  <si>
    <t>2.501202</t>
  </si>
  <si>
    <t>Examen fungic din colecție purulentă *15) - Examen microscopic nativ si colorat, cultură și identificare fungica</t>
  </si>
  <si>
    <t>Antibiograma *5)</t>
  </si>
  <si>
    <t>Antifungigrama *5)</t>
  </si>
  <si>
    <t>2.90211</t>
  </si>
  <si>
    <t>Examen histopatologic procedura completa HE*(1-3 blocuri) *7)</t>
  </si>
  <si>
    <t>2.90212</t>
  </si>
  <si>
    <t>Examen histopatologic procedura completa HE*(4-6 blocuri) *7)</t>
  </si>
  <si>
    <t>2.90101</t>
  </si>
  <si>
    <t>Examen histopatologic procedura completa HE* si coloratii speciale (1-3 blocuri) *7)</t>
  </si>
  <si>
    <t>2.90102</t>
  </si>
  <si>
    <t>Examen histopatologic procedura completa HE* si coloratii speciale (4-6 blocuri) *7)</t>
  </si>
  <si>
    <t>2.9030</t>
  </si>
  <si>
    <t>Teste imunohistochimice *)/set</t>
  </si>
  <si>
    <t>2.9022</t>
  </si>
  <si>
    <t>Citodiagnostic sputa prin incluzii la parafina (1-3 blocuri)</t>
  </si>
  <si>
    <t>2.9160</t>
  </si>
  <si>
    <t>Examen citologic cervico-vaginal Babes-Papanicolau *1)  *16)</t>
  </si>
  <si>
    <t>2.9025</t>
  </si>
  <si>
    <t>Citodiagnostic lichid de punctie</t>
  </si>
  <si>
    <t>TOTAL</t>
  </si>
  <si>
    <t>X</t>
  </si>
  <si>
    <t>Note:</t>
  </si>
  <si>
    <t>Furnizorul nu va completa campurile colorate!</t>
  </si>
  <si>
    <t>*) Se bifează cu 1 pentru analizele cuprinse în anexa la certificatul de acreditare.</t>
  </si>
  <si>
    <t>Numarul de analize acreditate trebuie sa fie minim 43</t>
  </si>
  <si>
    <t>Denumire furnizor: .............................</t>
  </si>
  <si>
    <t>Criteriul de calitate - subcriteriul "Participare la schemele de testarea a competentei"</t>
  </si>
  <si>
    <t>punctaj/ participare</t>
  </si>
  <si>
    <t>Scheme de testarea a competentei  2022¹</t>
  </si>
  <si>
    <t>punctaj obtinut⁴</t>
  </si>
  <si>
    <t>Scheme de testare a competentei 2023²</t>
  </si>
  <si>
    <t xml:space="preserve">Nr. analize 2023**  </t>
  </si>
  <si>
    <t>Organizator1</t>
  </si>
  <si>
    <t>Organizator 2³</t>
  </si>
  <si>
    <t>Organizator 3³</t>
  </si>
  <si>
    <t>nr. participari 2022</t>
  </si>
  <si>
    <t>Organizator 3ᶾ</t>
  </si>
  <si>
    <t>total participari 2023</t>
  </si>
  <si>
    <t>Numar participari*</t>
  </si>
  <si>
    <t>Lunile de participare</t>
  </si>
  <si>
    <t>Numar participari**</t>
  </si>
  <si>
    <r>
      <t xml:space="preserve">Creatinină serică *1), </t>
    </r>
    <r>
      <rPr>
        <b/>
        <sz val="14"/>
        <rFont val="Arial"/>
        <family val="2"/>
      </rPr>
      <t>**)</t>
    </r>
  </si>
  <si>
    <t>1</t>
  </si>
  <si>
    <t>Actele doveditoare pentru participarea la scheme de testare a competentei de cel putin 4 ori in anul 2022: Pe format de hartie -  centralizator emis de 
organizatorii schemelor de testare a competentei pentru toti analitii la care laboratorul a participat in anul anterior (2022)</t>
  </si>
  <si>
    <t>2</t>
  </si>
  <si>
    <t>Actele doveditoare pentru participarea de cel putin 4 ori/an la scheme de testare a competentei in anul in curs pe format de hartie: contracte cu organizatorii schemelor de testare a competentei si anexe din care sa reiasa tipul analizelor si frecventa cu care vor participa la schemele de testare a competentei. (Schemele de intercomparare trebuie sa fie notificate de Ministerul Sanatatii). Pe parcursul derularii contractului obligatia participarii la scheme de testare a competentei de cel putin 4 ori/an ramane valabila in aceleasi conditii.</t>
  </si>
  <si>
    <t>3</t>
  </si>
  <si>
    <t>Se completeaza cu numele organizatorilor de scheme de testare a competentei cu care laboratorul a incheiat contracte in 2023 -  2024.</t>
  </si>
  <si>
    <t>4</t>
  </si>
  <si>
    <t>Punctajul se calculeaza conform anexei 19 si numarului de participari ale analizei respective din anul 2022. Se iau in considerare doar analizele care au fost 
inscrise la scheme de testare a competentei de cel putin 4 ori/an.</t>
  </si>
  <si>
    <t>*</t>
  </si>
  <si>
    <t>Pentru verificarea conditiei de eligibilitate referitoare la minim 4 participari/analiza in 2023 : Se completeaza cu numarul de participari in anul 2022 la scheme de testare a competentei pentru fiecare organizator.</t>
  </si>
  <si>
    <t>**</t>
  </si>
  <si>
    <t>Pentru verificarea conditiei de eligibilitate referitoare la inscrierea a cel putin 43 analizele la scheme de testare a competentei: se bifeaza cu 1, campurile corespunzatoare tuturor analizelor inscrise de minim 4 ori la scheme de testare a competentei in anul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</si>
</sst>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66">
    <font>
      <sz val="10"/>
      <name val="Arial"/>
      <family val="2"/>
    </font>
    <font>
      <sz val="11"/>
      <name val="Calibri"/>
      <family val="2"/>
    </font>
    <font>
      <b/>
      <sz val="10"/>
      <name val="Calibri"/>
      <family val="2"/>
    </font>
    <font>
      <sz val="6"/>
      <name val="Calibri"/>
      <family val="2"/>
    </font>
    <font>
      <b/>
      <sz val="9"/>
      <name val="Calibri"/>
      <family val="2"/>
    </font>
    <font>
      <sz val="10"/>
      <name val="Calibri"/>
      <family val="2"/>
    </font>
    <font>
      <b/>
      <sz val="14"/>
      <name val="Calibri"/>
      <family val="2"/>
    </font>
    <font>
      <b/>
      <sz val="14"/>
      <name val="Arial"/>
      <family val="2"/>
    </font>
    <font>
      <sz val="14"/>
      <name val="Arial"/>
      <family val="2"/>
    </font>
    <font>
      <b/>
      <strike/>
      <sz val="14"/>
      <name val="Calibri"/>
      <family val="2"/>
    </font>
    <font>
      <b/>
      <sz val="14"/>
      <color indexed="8"/>
      <name val="Calibri"/>
      <family val="2"/>
    </font>
    <font>
      <b/>
      <sz val="12"/>
      <name val="Calibri"/>
      <family val="2"/>
    </font>
    <font>
      <sz val="12"/>
      <name val="Calibri"/>
      <family val="2"/>
    </font>
    <font>
      <sz val="12"/>
      <name val="Arial"/>
      <family val="2"/>
    </font>
    <font>
      <sz val="11"/>
      <name val="Arial"/>
      <family val="2"/>
    </font>
    <font>
      <b/>
      <sz val="11"/>
      <name val="Calibri"/>
      <family val="2"/>
    </font>
    <font>
      <b/>
      <sz val="9"/>
      <color indexed="10"/>
      <name val="Calibri"/>
      <family val="2"/>
    </font>
    <font>
      <b/>
      <sz val="12"/>
      <name val="Arial"/>
      <family val="2"/>
    </font>
    <font>
      <b/>
      <sz val="10"/>
      <name val="Arial"/>
      <family val="2"/>
    </font>
    <font>
      <b/>
      <sz val="14"/>
      <color indexed="10"/>
      <name val="Arial"/>
      <family val="2"/>
    </font>
    <font>
      <b/>
      <sz val="8"/>
      <name val="Arial"/>
      <family val="2"/>
    </font>
    <font>
      <b/>
      <sz val="12"/>
      <name val="Arial Black"/>
      <family val="2"/>
    </font>
    <font>
      <sz val="8"/>
      <name val="Arial"/>
      <family val="2"/>
    </font>
    <font>
      <b/>
      <sz val="11"/>
      <name val="Arial Black"/>
      <family val="2"/>
    </font>
    <font>
      <b/>
      <sz val="12"/>
      <color indexed="8"/>
      <name val="Arial"/>
      <family val="2"/>
    </font>
    <font>
      <b/>
      <sz val="10"/>
      <color indexed="8"/>
      <name val="Arial"/>
      <family val="2"/>
    </font>
    <font>
      <sz val="10"/>
      <color indexed="10"/>
      <name val="Arial"/>
      <family val="2"/>
    </font>
    <font>
      <sz val="8"/>
      <color indexed="10"/>
      <name val="Arial"/>
      <family val="2"/>
    </font>
    <font>
      <b/>
      <sz val="8"/>
      <color indexed="10"/>
      <name val="Arial"/>
      <family val="2"/>
    </font>
    <font>
      <b/>
      <sz val="11"/>
      <color indexed="12"/>
      <name val="Arial"/>
      <family val="2"/>
    </font>
    <font>
      <sz val="8"/>
      <name val="Times New Roman"/>
      <family val="1"/>
    </font>
    <font>
      <b/>
      <sz val="11"/>
      <name val="Arial"/>
      <family val="2"/>
    </font>
    <font>
      <sz val="11"/>
      <color indexed="10"/>
      <name val="Arial"/>
      <family val="2"/>
    </font>
    <font>
      <b/>
      <sz val="10"/>
      <color indexed="10"/>
      <name val="Arial"/>
      <family val="2"/>
    </font>
    <font>
      <b/>
      <sz val="12"/>
      <color indexed="12"/>
      <name val="Arial"/>
      <family val="2"/>
    </font>
    <font>
      <b/>
      <sz val="8"/>
      <color indexed="12"/>
      <name val="Arial"/>
      <family val="2"/>
    </font>
    <font>
      <b/>
      <sz val="11"/>
      <color indexed="10"/>
      <name val="Arial"/>
      <family val="2"/>
    </font>
    <font>
      <b/>
      <sz val="11"/>
      <color indexed="8"/>
      <name val="Arial"/>
      <family val="2"/>
    </font>
    <font>
      <b/>
      <sz val="10"/>
      <name val="Arial Black"/>
      <family val="2"/>
    </font>
    <font>
      <sz val="8"/>
      <name val="Arial Narrow"/>
      <family val="2"/>
    </font>
    <font>
      <sz val="11"/>
      <name val="Lucida Sans Unicode"/>
      <family val="2"/>
    </font>
    <font>
      <b/>
      <sz val="11"/>
      <name val="Symbol"/>
      <family val="1"/>
    </font>
    <font>
      <b/>
      <sz val="8"/>
      <color indexed="48"/>
      <name val="Arial"/>
      <family val="2"/>
    </font>
    <font>
      <b/>
      <sz val="12"/>
      <color indexed="10"/>
      <name val="Arial"/>
      <family val="2"/>
    </font>
    <font>
      <sz val="11.5"/>
      <color indexed="8"/>
      <name val="Times New Roman"/>
      <family val="1"/>
    </font>
    <font>
      <sz val="11"/>
      <color indexed="8"/>
      <name val="Calibri"/>
      <family val="2"/>
    </font>
    <font>
      <u val="single"/>
      <sz val="10"/>
      <color indexed="12"/>
      <name val="Arial"/>
      <family val="2"/>
    </font>
    <font>
      <sz val="11"/>
      <color indexed="62"/>
      <name val="Calibri"/>
      <family val="2"/>
    </font>
    <font>
      <b/>
      <sz val="11"/>
      <color indexed="56"/>
      <name val="Calibri"/>
      <family val="2"/>
    </font>
    <font>
      <b/>
      <sz val="13"/>
      <color indexed="56"/>
      <name val="Calibri"/>
      <family val="2"/>
    </font>
    <font>
      <sz val="11"/>
      <color indexed="9"/>
      <name val="Calibri"/>
      <family val="2"/>
    </font>
    <font>
      <u val="single"/>
      <sz val="10"/>
      <color indexed="36"/>
      <name val="Arial"/>
      <family val="2"/>
    </font>
    <font>
      <b/>
      <sz val="11"/>
      <color indexed="9"/>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17"/>
      <name val="Calibri"/>
      <family val="2"/>
    </font>
    <font>
      <sz val="11"/>
      <color indexed="60"/>
      <name val="Calibri"/>
      <family val="2"/>
    </font>
    <font>
      <b/>
      <sz val="11"/>
      <color indexed="63"/>
      <name val="Calibri"/>
      <family val="2"/>
    </font>
    <font>
      <sz val="11"/>
      <color indexed="20"/>
      <name val="Calibri"/>
      <family val="2"/>
    </font>
    <font>
      <b/>
      <sz val="11"/>
      <color indexed="52"/>
      <name val="Calibri"/>
      <family val="2"/>
    </font>
    <font>
      <b/>
      <sz val="11"/>
      <color indexed="8"/>
      <name val="Calibri"/>
      <family val="2"/>
    </font>
    <font>
      <sz val="11"/>
      <color indexed="52"/>
      <name val="Calibri"/>
      <family val="2"/>
    </font>
    <font>
      <b/>
      <sz val="10"/>
      <color rgb="FFFF0000"/>
      <name val="Arial"/>
      <family val="2"/>
    </font>
    <font>
      <b/>
      <sz val="11"/>
      <color rgb="FFFF0000"/>
      <name val="Arial"/>
      <family val="2"/>
    </font>
  </fonts>
  <fills count="28">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92D050"/>
        <bgColor indexed="64"/>
      </patternFill>
    </fill>
    <fill>
      <patternFill patternType="solid">
        <fgColor indexed="13"/>
        <bgColor indexed="64"/>
      </patternFill>
    </fill>
    <fill>
      <patternFill patternType="solid">
        <fgColor rgb="FFFFFF00"/>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right/>
      <top style="thin"/>
      <bottom style="thin"/>
    </border>
    <border>
      <left/>
      <right style="thin"/>
      <top style="thin"/>
      <bottom style="thin"/>
    </border>
    <border>
      <left style="medium"/>
      <right style="medium">
        <color indexed="8"/>
      </right>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style="medium">
        <color indexed="8"/>
      </left>
      <right/>
      <top>
        <color indexed="63"/>
      </top>
      <bottom style="thin">
        <color indexed="8"/>
      </bottom>
    </border>
    <border>
      <left style="medium"/>
      <right>
        <color indexed="63"/>
      </right>
      <top>
        <color indexed="63"/>
      </top>
      <bottom style="thin">
        <color indexed="8"/>
      </bottom>
    </border>
    <border>
      <left style="thin"/>
      <right style="thin"/>
      <top>
        <color indexed="63"/>
      </top>
      <bottom style="thin"/>
    </border>
    <border>
      <left>
        <color indexed="63"/>
      </left>
      <right style="thin"/>
      <top>
        <color indexed="63"/>
      </top>
      <bottom style="thin"/>
    </border>
    <border>
      <left style="medium">
        <color indexed="8"/>
      </left>
      <right/>
      <top style="thin">
        <color indexed="8"/>
      </top>
      <bottom style="thin">
        <color indexed="8"/>
      </bottom>
    </border>
    <border>
      <left style="medium"/>
      <right>
        <color indexed="63"/>
      </right>
      <top style="thin">
        <color indexed="8"/>
      </top>
      <bottom style="thin">
        <color indexed="8"/>
      </bottom>
    </border>
    <border>
      <left style="thin"/>
      <right style="thin"/>
      <top>
        <color indexed="63"/>
      </top>
      <bottom>
        <color indexed="63"/>
      </bottom>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medium"/>
      <right style="thin"/>
      <top style="thin"/>
      <bottom style="thin"/>
    </border>
    <border>
      <left style="medium">
        <color indexed="8"/>
      </left>
      <right/>
      <top style="thin">
        <color indexed="8"/>
      </top>
      <bottom>
        <color indexed="63"/>
      </bottom>
    </border>
    <border>
      <left>
        <color indexed="63"/>
      </left>
      <right style="thin"/>
      <top style="thin"/>
      <bottom>
        <color indexed="63"/>
      </bottom>
    </border>
    <border>
      <left style="medium"/>
      <right style="thin"/>
      <top style="thin"/>
      <bottom>
        <color indexed="63"/>
      </bottom>
    </border>
    <border>
      <left style="thin"/>
      <right>
        <color indexed="63"/>
      </right>
      <top style="thin"/>
      <bottom>
        <color indexed="63"/>
      </bottom>
    </border>
    <border>
      <left style="medium"/>
      <right style="thin"/>
      <top style="thin"/>
      <bottom/>
    </border>
    <border>
      <left>
        <color indexed="63"/>
      </left>
      <right>
        <color indexed="63"/>
      </right>
      <top style="thin"/>
      <bottom/>
    </border>
    <border>
      <left style="thin"/>
      <right>
        <color indexed="63"/>
      </right>
      <top style="thin"/>
      <bottom/>
    </border>
    <border>
      <left>
        <color indexed="63"/>
      </left>
      <right style="thin"/>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0" fontId="46" fillId="0" borderId="0" applyNumberFormat="0" applyFill="0" applyBorder="0" applyAlignment="0" applyProtection="0"/>
    <xf numFmtId="0" fontId="0" fillId="0" borderId="0">
      <alignment/>
      <protection/>
    </xf>
    <xf numFmtId="0" fontId="50" fillId="3" borderId="0" applyNumberFormat="0" applyBorder="0" applyAlignment="0" applyProtection="0"/>
    <xf numFmtId="0" fontId="51" fillId="0" borderId="0" applyNumberFormat="0" applyFill="0" applyBorder="0" applyAlignment="0" applyProtection="0"/>
    <xf numFmtId="0" fontId="52" fillId="4" borderId="1" applyNumberFormat="0" applyAlignment="0" applyProtection="0"/>
    <xf numFmtId="0" fontId="49" fillId="0" borderId="2" applyNumberFormat="0" applyFill="0" applyAlignment="0" applyProtection="0"/>
    <xf numFmtId="0" fontId="0" fillId="5" borderId="3" applyNumberFormat="0" applyFont="0" applyAlignment="0" applyProtection="0"/>
    <xf numFmtId="0" fontId="45" fillId="6" borderId="0" applyNumberFormat="0" applyBorder="0" applyAlignment="0" applyProtection="0"/>
    <xf numFmtId="0" fontId="53" fillId="0" borderId="0" applyNumberFormat="0" applyFill="0" applyBorder="0" applyAlignment="0" applyProtection="0"/>
    <xf numFmtId="0" fontId="45" fillId="7"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7" fillId="8" borderId="6" applyNumberFormat="0" applyAlignment="0" applyProtection="0"/>
    <xf numFmtId="0" fontId="50" fillId="6" borderId="0" applyNumberFormat="0" applyBorder="0" applyAlignment="0" applyProtection="0"/>
    <xf numFmtId="0" fontId="57" fillId="9" borderId="0" applyNumberFormat="0" applyBorder="0" applyAlignment="0" applyProtection="0"/>
    <xf numFmtId="0" fontId="59" fillId="10" borderId="7" applyNumberFormat="0" applyAlignment="0" applyProtection="0"/>
    <xf numFmtId="0" fontId="45" fillId="11" borderId="0" applyNumberFormat="0" applyBorder="0" applyAlignment="0" applyProtection="0"/>
    <xf numFmtId="0" fontId="61" fillId="10" borderId="6" applyNumberFormat="0" applyAlignment="0" applyProtection="0"/>
    <xf numFmtId="0" fontId="63" fillId="0" borderId="8" applyNumberFormat="0" applyFill="0" applyAlignment="0" applyProtection="0"/>
    <xf numFmtId="0" fontId="0" fillId="0" borderId="0">
      <alignment vertical="center"/>
      <protection/>
    </xf>
    <xf numFmtId="0" fontId="62" fillId="0" borderId="9" applyNumberFormat="0" applyFill="0" applyAlignment="0" applyProtection="0"/>
    <xf numFmtId="0" fontId="60" fillId="12" borderId="0" applyNumberFormat="0" applyBorder="0" applyAlignment="0" applyProtection="0"/>
    <xf numFmtId="0" fontId="58" fillId="13" borderId="0" applyNumberFormat="0" applyBorder="0" applyAlignment="0" applyProtection="0"/>
    <xf numFmtId="0" fontId="50" fillId="14" borderId="0" applyNumberFormat="0" applyBorder="0" applyAlignment="0" applyProtection="0"/>
    <xf numFmtId="0" fontId="45"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5" fillId="12" borderId="0" applyNumberFormat="0" applyBorder="0" applyAlignment="0" applyProtection="0"/>
    <xf numFmtId="0" fontId="45" fillId="8" borderId="0" applyNumberFormat="0" applyBorder="0" applyAlignment="0" applyProtection="0"/>
    <xf numFmtId="0" fontId="50" fillId="7" borderId="0" applyNumberFormat="0" applyBorder="0" applyAlignment="0" applyProtection="0"/>
    <xf numFmtId="0" fontId="50" fillId="18" borderId="0" applyNumberFormat="0" applyBorder="0" applyAlignment="0" applyProtection="0"/>
    <xf numFmtId="0" fontId="45" fillId="9" borderId="0" applyNumberFormat="0" applyBorder="0" applyAlignment="0" applyProtection="0"/>
    <xf numFmtId="0" fontId="50" fillId="3"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50" fillId="20" borderId="0" applyNumberFormat="0" applyBorder="0" applyAlignment="0" applyProtection="0"/>
    <xf numFmtId="0" fontId="45" fillId="2"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5" fillId="22" borderId="0" applyNumberFormat="0" applyBorder="0" applyAlignment="0" applyProtection="0"/>
    <xf numFmtId="0" fontId="50" fillId="23" borderId="0" applyNumberFormat="0" applyBorder="0" applyAlignment="0" applyProtection="0"/>
    <xf numFmtId="0" fontId="0" fillId="0" borderId="0">
      <alignment vertical="center"/>
      <protection/>
    </xf>
    <xf numFmtId="0" fontId="0" fillId="0" borderId="0">
      <alignment/>
      <protection/>
    </xf>
  </cellStyleXfs>
  <cellXfs count="268">
    <xf numFmtId="0" fontId="0" fillId="0" borderId="0" xfId="0" applyAlignment="1">
      <alignment/>
    </xf>
    <xf numFmtId="0" fontId="2" fillId="0" borderId="0" xfId="0" applyFont="1" applyFill="1" applyAlignment="1" applyProtection="1">
      <alignment vertical="center"/>
      <protection/>
    </xf>
    <xf numFmtId="49" fontId="3" fillId="0" borderId="0" xfId="0" applyNumberFormat="1" applyFont="1" applyFill="1" applyAlignment="1" applyProtection="1">
      <alignment vertical="center"/>
      <protection/>
    </xf>
    <xf numFmtId="0" fontId="4" fillId="0" borderId="0" xfId="65" applyFont="1" applyFill="1" applyBorder="1" applyAlignment="1" applyProtection="1">
      <alignment horizontal="center" vertical="center"/>
      <protection/>
    </xf>
    <xf numFmtId="4" fontId="5" fillId="0" borderId="0" xfId="0" applyNumberFormat="1" applyFont="1" applyAlignment="1" applyProtection="1">
      <alignment horizontal="center"/>
      <protection/>
    </xf>
    <xf numFmtId="0" fontId="2" fillId="0" borderId="0" xfId="0" applyFont="1" applyFill="1" applyAlignment="1" applyProtection="1">
      <alignment horizontal="center" vertical="center"/>
      <protection/>
    </xf>
    <xf numFmtId="4" fontId="5" fillId="0" borderId="0" xfId="0" applyNumberFormat="1" applyFont="1" applyFill="1" applyAlignment="1" applyProtection="1">
      <alignment horizontal="center"/>
      <protection/>
    </xf>
    <xf numFmtId="0" fontId="6"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0" fontId="7" fillId="0" borderId="11" xfId="65" applyFont="1" applyFill="1" applyBorder="1" applyAlignment="1" applyProtection="1">
      <alignment horizontal="center" vertical="center" textRotation="90" wrapText="1"/>
      <protection/>
    </xf>
    <xf numFmtId="0" fontId="7" fillId="0" borderId="11" xfId="65" applyFont="1" applyBorder="1" applyAlignment="1" applyProtection="1">
      <alignment horizontal="center" vertical="center" wrapText="1"/>
      <protection/>
    </xf>
    <xf numFmtId="0" fontId="7" fillId="8"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textRotation="90" wrapText="1"/>
      <protection locked="0"/>
    </xf>
    <xf numFmtId="0" fontId="8" fillId="0" borderId="11" xfId="66" applyFont="1" applyBorder="1" applyAlignment="1" applyProtection="1">
      <alignment/>
      <protection/>
    </xf>
    <xf numFmtId="49" fontId="8" fillId="0" borderId="11" xfId="0" applyNumberFormat="1" applyFont="1" applyBorder="1" applyAlignment="1" applyProtection="1">
      <alignment horizontal="right"/>
      <protection/>
    </xf>
    <xf numFmtId="0" fontId="8" fillId="0" borderId="11" xfId="0" applyFont="1" applyBorder="1" applyAlignment="1" applyProtection="1">
      <alignment wrapText="1"/>
      <protection/>
    </xf>
    <xf numFmtId="0" fontId="6" fillId="0" borderId="11" xfId="65" applyFont="1" applyFill="1" applyBorder="1" applyAlignment="1" applyProtection="1">
      <alignment horizontal="center" vertical="center"/>
      <protection/>
    </xf>
    <xf numFmtId="3" fontId="6" fillId="0" borderId="11" xfId="0" applyNumberFormat="1" applyFont="1" applyFill="1" applyBorder="1" applyAlignment="1" applyProtection="1">
      <alignment horizontal="center" vertical="center" wrapText="1"/>
      <protection locked="0"/>
    </xf>
    <xf numFmtId="3" fontId="6" fillId="24" borderId="11" xfId="0" applyNumberFormat="1" applyFont="1" applyFill="1" applyBorder="1" applyAlignment="1" applyProtection="1">
      <alignment horizontal="center" vertical="center" wrapText="1"/>
      <protection locked="0"/>
    </xf>
    <xf numFmtId="0" fontId="6" fillId="0" borderId="11" xfId="65" applyFont="1" applyFill="1" applyBorder="1" applyAlignment="1" applyProtection="1">
      <alignment horizontal="center" vertical="center" wrapText="1"/>
      <protection/>
    </xf>
    <xf numFmtId="0" fontId="7" fillId="0" borderId="11" xfId="0" applyFont="1" applyBorder="1" applyAlignment="1" applyProtection="1">
      <alignment wrapText="1"/>
      <protection/>
    </xf>
    <xf numFmtId="49" fontId="7" fillId="0" borderId="11" xfId="0" applyNumberFormat="1" applyFont="1" applyBorder="1" applyAlignment="1" applyProtection="1">
      <alignment horizontal="right"/>
      <protection/>
    </xf>
    <xf numFmtId="0" fontId="7" fillId="0" borderId="11" xfId="0" applyFont="1" applyFill="1" applyBorder="1" applyAlignment="1" applyProtection="1">
      <alignment wrapText="1"/>
      <protection/>
    </xf>
    <xf numFmtId="49" fontId="8" fillId="25" borderId="11" xfId="0" applyNumberFormat="1" applyFont="1" applyFill="1" applyBorder="1" applyAlignment="1" applyProtection="1">
      <alignment horizontal="right"/>
      <protection/>
    </xf>
    <xf numFmtId="0" fontId="7" fillId="8" borderId="11" xfId="65" applyFont="1" applyFill="1" applyBorder="1" applyAlignment="1" applyProtection="1">
      <alignment horizontal="center" vertical="center" textRotation="90" wrapText="1"/>
      <protection/>
    </xf>
    <xf numFmtId="0" fontId="7" fillId="0" borderId="11" xfId="65" applyFont="1" applyFill="1" applyBorder="1" applyAlignment="1" applyProtection="1">
      <alignment horizontal="center" vertical="center" wrapText="1"/>
      <protection/>
    </xf>
    <xf numFmtId="3" fontId="6" fillId="0" borderId="11" xfId="65" applyNumberFormat="1" applyFont="1" applyFill="1" applyBorder="1" applyAlignment="1" applyProtection="1">
      <alignment horizontal="center" vertical="center"/>
      <protection locked="0"/>
    </xf>
    <xf numFmtId="3" fontId="6" fillId="0" borderId="11" xfId="65" applyNumberFormat="1" applyFont="1" applyFill="1" applyBorder="1" applyAlignment="1" applyProtection="1">
      <alignment horizontal="center" vertical="center"/>
      <protection/>
    </xf>
    <xf numFmtId="4" fontId="6" fillId="9" borderId="11" xfId="65" applyNumberFormat="1"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wrapText="1"/>
      <protection locked="0"/>
    </xf>
    <xf numFmtId="3" fontId="7" fillId="8" borderId="11" xfId="0" applyNumberFormat="1" applyFont="1" applyFill="1" applyBorder="1" applyAlignment="1" applyProtection="1">
      <alignment horizontal="center" vertical="center" textRotation="90" wrapText="1"/>
      <protection/>
    </xf>
    <xf numFmtId="3" fontId="6" fillId="0" borderId="11" xfId="0" applyNumberFormat="1" applyFont="1" applyFill="1" applyBorder="1" applyAlignment="1" applyProtection="1">
      <alignment horizontal="center" vertical="center" wrapText="1"/>
      <protection/>
    </xf>
    <xf numFmtId="3" fontId="10" fillId="24"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vertical="center"/>
      <protection/>
    </xf>
    <xf numFmtId="3" fontId="6" fillId="0" borderId="11" xfId="0" applyNumberFormat="1" applyFont="1" applyFill="1" applyBorder="1" applyAlignment="1" applyProtection="1">
      <alignment vertical="center"/>
      <protection locked="0"/>
    </xf>
    <xf numFmtId="0" fontId="11" fillId="0" borderId="0" xfId="0" applyFont="1" applyFill="1" applyAlignment="1" applyProtection="1">
      <alignment vertical="center" wrapText="1"/>
      <protection/>
    </xf>
    <xf numFmtId="49" fontId="12" fillId="0" borderId="0" xfId="0" applyNumberFormat="1" applyFont="1" applyFill="1" applyAlignment="1" applyProtection="1">
      <alignment vertical="center" wrapText="1"/>
      <protection/>
    </xf>
    <xf numFmtId="0" fontId="11" fillId="0" borderId="0"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49" fontId="13" fillId="0" borderId="0" xfId="0" applyNumberFormat="1" applyFont="1" applyFill="1" applyAlignment="1" applyProtection="1">
      <alignment horizontal="right" vertical="center"/>
      <protection/>
    </xf>
    <xf numFmtId="0" fontId="14" fillId="0" borderId="0" xfId="0" applyFont="1" applyFill="1" applyAlignment="1" applyProtection="1">
      <alignment horizontal="justify" vertical="center" wrapText="1"/>
      <protection/>
    </xf>
    <xf numFmtId="0" fontId="14" fillId="0" borderId="0" xfId="0" applyFont="1" applyFill="1" applyAlignment="1" applyProtection="1">
      <alignment vertical="center"/>
      <protection/>
    </xf>
    <xf numFmtId="49" fontId="8" fillId="0" borderId="0" xfId="0" applyNumberFormat="1" applyFont="1" applyFill="1" applyAlignment="1" applyProtection="1">
      <alignment horizontal="right" vertical="center" wrapText="1"/>
      <protection/>
    </xf>
    <xf numFmtId="0" fontId="11" fillId="0" borderId="0" xfId="0" applyFont="1" applyFill="1" applyAlignment="1" applyProtection="1">
      <alignment vertical="center"/>
      <protection/>
    </xf>
    <xf numFmtId="0" fontId="11" fillId="0" borderId="0" xfId="65" applyFont="1" applyFill="1" applyBorder="1" applyAlignment="1" applyProtection="1">
      <alignment horizontal="center" vertical="center"/>
      <protection/>
    </xf>
    <xf numFmtId="0" fontId="12" fillId="0" borderId="0" xfId="0" applyFont="1" applyAlignment="1" applyProtection="1">
      <alignment horizontal="center"/>
      <protection/>
    </xf>
    <xf numFmtId="0" fontId="11" fillId="0" borderId="0" xfId="0" applyFont="1" applyFill="1" applyAlignment="1" applyProtection="1">
      <alignment horizontal="center" vertical="center"/>
      <protection/>
    </xf>
    <xf numFmtId="3" fontId="6" fillId="0" borderId="11" xfId="65" applyNumberFormat="1" applyFont="1" applyFill="1" applyBorder="1" applyAlignment="1" applyProtection="1">
      <alignment horizontal="center" vertical="center" wrapText="1"/>
      <protection locked="0"/>
    </xf>
    <xf numFmtId="3" fontId="6" fillId="0" borderId="11" xfId="0" applyNumberFormat="1" applyFont="1" applyFill="1" applyBorder="1" applyAlignment="1" applyProtection="1">
      <alignment vertical="center"/>
      <protection/>
    </xf>
    <xf numFmtId="3" fontId="10" fillId="0" borderId="11" xfId="0" applyNumberFormat="1" applyFont="1" applyFill="1" applyBorder="1" applyAlignment="1" applyProtection="1">
      <alignment horizontal="center" vertical="center" wrapText="1"/>
      <protection/>
    </xf>
    <xf numFmtId="0" fontId="12" fillId="0" borderId="0" xfId="0" applyFont="1" applyFill="1" applyAlignment="1" applyProtection="1">
      <alignment horizontal="center"/>
      <protection/>
    </xf>
    <xf numFmtId="0" fontId="4" fillId="0" borderId="0" xfId="43" applyFont="1" applyFill="1" applyBorder="1" applyAlignment="1" applyProtection="1">
      <alignment horizontal="center" vertical="center"/>
      <protection/>
    </xf>
    <xf numFmtId="0" fontId="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6"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49" fontId="15"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43" applyFont="1" applyFill="1" applyBorder="1" applyAlignment="1" applyProtection="1">
      <alignment horizontal="center" vertical="center" wrapText="1"/>
      <protection/>
    </xf>
    <xf numFmtId="0" fontId="11" fillId="0" borderId="13" xfId="43" applyNumberFormat="1" applyFont="1" applyFill="1" applyBorder="1" applyAlignment="1" applyProtection="1">
      <alignment horizontal="center" vertical="center" wrapText="1"/>
      <protection/>
    </xf>
    <xf numFmtId="0" fontId="11" fillId="12" borderId="12" xfId="43" applyFont="1" applyFill="1" applyBorder="1" applyAlignment="1" applyProtection="1">
      <alignment horizontal="center" vertical="center" wrapText="1"/>
      <protection/>
    </xf>
    <xf numFmtId="0" fontId="0" fillId="0" borderId="11" xfId="22" applyFont="1" applyBorder="1" applyAlignment="1" applyProtection="1">
      <alignment/>
      <protection/>
    </xf>
    <xf numFmtId="49" fontId="0" fillId="0" borderId="11" xfId="0" applyNumberFormat="1" applyFont="1" applyBorder="1" applyAlignment="1" applyProtection="1">
      <alignment/>
      <protection/>
    </xf>
    <xf numFmtId="0" fontId="0" fillId="0" borderId="11" xfId="0" applyFont="1" applyBorder="1" applyAlignment="1" applyProtection="1">
      <alignment wrapText="1"/>
      <protection/>
    </xf>
    <xf numFmtId="0" fontId="4" fillId="0" borderId="11" xfId="43" applyFont="1" applyFill="1" applyBorder="1" applyAlignment="1" applyProtection="1">
      <alignment horizontal="center" vertical="center"/>
      <protection/>
    </xf>
    <xf numFmtId="0" fontId="16" fillId="0" borderId="11" xfId="43" applyNumberFormat="1" applyFont="1" applyFill="1" applyBorder="1" applyAlignment="1" applyProtection="1">
      <alignment horizontal="center" vertical="center"/>
      <protection locked="0"/>
    </xf>
    <xf numFmtId="0" fontId="4" fillId="8" borderId="11" xfId="43" applyFont="1" applyFill="1" applyBorder="1" applyAlignment="1" applyProtection="1">
      <alignment horizontal="center" vertical="center"/>
      <protection/>
    </xf>
    <xf numFmtId="0" fontId="4" fillId="0" borderId="11" xfId="43" applyNumberFormat="1" applyFont="1" applyFill="1" applyBorder="1" applyAlignment="1" applyProtection="1">
      <alignment horizontal="center" vertical="center"/>
      <protection locked="0"/>
    </xf>
    <xf numFmtId="0" fontId="4" fillId="0" borderId="11" xfId="43" applyFont="1" applyFill="1" applyBorder="1" applyAlignment="1" applyProtection="1">
      <alignment horizontal="center" vertical="center" wrapText="1"/>
      <protection/>
    </xf>
    <xf numFmtId="49" fontId="17" fillId="0" borderId="11" xfId="0" applyNumberFormat="1" applyFont="1" applyBorder="1" applyAlignment="1" applyProtection="1">
      <alignment/>
      <protection/>
    </xf>
    <xf numFmtId="0" fontId="17" fillId="0" borderId="11" xfId="0" applyFont="1" applyFill="1" applyBorder="1" applyAlignment="1" applyProtection="1">
      <alignment wrapText="1"/>
      <protection/>
    </xf>
    <xf numFmtId="49" fontId="18" fillId="0" borderId="11" xfId="0" applyNumberFormat="1" applyFont="1" applyBorder="1" applyAlignment="1" applyProtection="1">
      <alignment/>
      <protection/>
    </xf>
    <xf numFmtId="0" fontId="17" fillId="0" borderId="11" xfId="0" applyFont="1" applyBorder="1" applyAlignment="1" applyProtection="1">
      <alignment wrapText="1"/>
      <protection/>
    </xf>
    <xf numFmtId="0" fontId="0" fillId="0" borderId="11" xfId="0" applyFont="1" applyBorder="1" applyAlignment="1">
      <alignment wrapText="1"/>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8" borderId="11" xfId="43" applyFont="1" applyFill="1" applyBorder="1" applyAlignment="1" applyProtection="1">
      <alignment horizontal="center" vertical="center"/>
      <protection/>
    </xf>
    <xf numFmtId="0" fontId="11" fillId="0" borderId="11" xfId="43"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49" fontId="3" fillId="0" borderId="0" xfId="0" applyNumberFormat="1" applyFont="1" applyFill="1" applyAlignment="1" applyProtection="1">
      <alignment vertical="center" wrapText="1"/>
      <protection/>
    </xf>
    <xf numFmtId="0" fontId="12" fillId="0" borderId="0" xfId="0" applyFont="1" applyAlignment="1" applyProtection="1">
      <alignment/>
      <protection/>
    </xf>
    <xf numFmtId="49" fontId="12" fillId="0" borderId="0" xfId="0" applyNumberFormat="1" applyFont="1" applyBorder="1" applyAlignment="1" applyProtection="1">
      <alignment/>
      <protection/>
    </xf>
    <xf numFmtId="0" fontId="12" fillId="0" borderId="0" xfId="0" applyFont="1" applyBorder="1" applyAlignment="1" applyProtection="1">
      <alignment/>
      <protection/>
    </xf>
    <xf numFmtId="0" fontId="0" fillId="0" borderId="0" xfId="0" applyFill="1" applyAlignment="1">
      <alignment/>
    </xf>
    <xf numFmtId="0" fontId="0" fillId="0" borderId="0" xfId="0" applyNumberFormat="1" applyAlignment="1">
      <alignment/>
    </xf>
    <xf numFmtId="0" fontId="0" fillId="0" borderId="0" xfId="0" applyFont="1" applyAlignment="1">
      <alignment/>
    </xf>
    <xf numFmtId="0" fontId="18" fillId="0" borderId="0" xfId="0" applyFont="1" applyAlignment="1">
      <alignment/>
    </xf>
    <xf numFmtId="0" fontId="17" fillId="0" borderId="0" xfId="0" applyFont="1" applyAlignment="1">
      <alignment/>
    </xf>
    <xf numFmtId="0" fontId="7" fillId="0" borderId="0" xfId="22" applyFont="1">
      <alignment/>
      <protection/>
    </xf>
    <xf numFmtId="0" fontId="0" fillId="0" borderId="0" xfId="22" applyNumberFormat="1">
      <alignment/>
      <protection/>
    </xf>
    <xf numFmtId="0" fontId="0" fillId="0" borderId="0" xfId="22">
      <alignment/>
      <protection/>
    </xf>
    <xf numFmtId="0" fontId="0" fillId="0" borderId="0" xfId="22" applyFont="1">
      <alignment/>
      <protection/>
    </xf>
    <xf numFmtId="0" fontId="19" fillId="0" borderId="0" xfId="22" applyFont="1">
      <alignment/>
      <protection/>
    </xf>
    <xf numFmtId="0" fontId="20" fillId="0" borderId="17" xfId="0" applyFont="1" applyBorder="1" applyAlignment="1">
      <alignment wrapText="1"/>
    </xf>
    <xf numFmtId="0" fontId="21" fillId="0" borderId="18" xfId="22" applyFont="1" applyBorder="1" applyAlignment="1">
      <alignment wrapText="1"/>
      <protection/>
    </xf>
    <xf numFmtId="0" fontId="18" fillId="0" borderId="19" xfId="22" applyNumberFormat="1" applyFont="1" applyBorder="1" applyAlignment="1">
      <alignment horizontal="center"/>
      <protection/>
    </xf>
    <xf numFmtId="0" fontId="0" fillId="0" borderId="20" xfId="22" applyNumberFormat="1" applyFont="1" applyBorder="1" applyAlignment="1">
      <alignment horizontal="center" wrapText="1"/>
      <protection/>
    </xf>
    <xf numFmtId="0" fontId="0" fillId="0" borderId="21" xfId="22" applyFont="1" applyBorder="1" applyAlignment="1" applyProtection="1">
      <alignment horizontal="center" wrapText="1"/>
      <protection locked="0"/>
    </xf>
    <xf numFmtId="0" fontId="0" fillId="0" borderId="22" xfId="22" applyFont="1" applyBorder="1" applyAlignment="1" applyProtection="1">
      <alignment horizontal="center" wrapText="1"/>
      <protection locked="0"/>
    </xf>
    <xf numFmtId="0" fontId="0" fillId="0" borderId="23" xfId="22" applyFont="1" applyBorder="1" applyAlignment="1" applyProtection="1">
      <alignment horizontal="center" wrapText="1"/>
      <protection locked="0"/>
    </xf>
    <xf numFmtId="0" fontId="22" fillId="0" borderId="24" xfId="0" applyFont="1" applyBorder="1" applyAlignment="1">
      <alignment/>
    </xf>
    <xf numFmtId="0" fontId="23" fillId="0" borderId="25" xfId="22" applyFont="1" applyBorder="1">
      <alignment/>
      <protection/>
    </xf>
    <xf numFmtId="0" fontId="0" fillId="0" borderId="25" xfId="22" applyNumberFormat="1" applyFont="1" applyBorder="1" applyAlignment="1">
      <alignment horizontal="right"/>
      <protection/>
    </xf>
    <xf numFmtId="0" fontId="22" fillId="0" borderId="26" xfId="22" applyNumberFormat="1" applyFont="1" applyBorder="1" applyAlignment="1">
      <alignment horizontal="center" vertical="center"/>
      <protection/>
    </xf>
    <xf numFmtId="0" fontId="20" fillId="0" borderId="27" xfId="22" applyFont="1" applyBorder="1" applyAlignment="1" applyProtection="1">
      <alignment horizontal="center" vertical="center"/>
      <protection locked="0"/>
    </xf>
    <xf numFmtId="0" fontId="20" fillId="0" borderId="26" xfId="22" applyFont="1" applyBorder="1" applyAlignment="1" applyProtection="1">
      <alignment horizontal="center" vertical="center"/>
      <protection locked="0"/>
    </xf>
    <xf numFmtId="0" fontId="22" fillId="0" borderId="28" xfId="0" applyFont="1" applyBorder="1" applyAlignment="1">
      <alignment/>
    </xf>
    <xf numFmtId="0" fontId="24" fillId="9" borderId="29" xfId="22" applyFont="1" applyFill="1" applyBorder="1">
      <alignment/>
      <protection/>
    </xf>
    <xf numFmtId="0" fontId="0" fillId="0" borderId="29" xfId="22" applyNumberFormat="1" applyFont="1" applyBorder="1" applyAlignment="1">
      <alignment horizontal="right"/>
      <protection/>
    </xf>
    <xf numFmtId="0" fontId="22" fillId="0" borderId="11" xfId="22" applyNumberFormat="1" applyFont="1" applyBorder="1" applyAlignment="1">
      <alignment horizontal="center" vertical="center"/>
      <protection/>
    </xf>
    <xf numFmtId="0" fontId="22" fillId="0" borderId="16" xfId="22" applyFont="1" applyBorder="1" applyAlignment="1" applyProtection="1">
      <alignment horizontal="center" vertical="center"/>
      <protection locked="0"/>
    </xf>
    <xf numFmtId="0" fontId="22" fillId="0" borderId="11" xfId="22" applyFont="1" applyBorder="1" applyAlignment="1" applyProtection="1">
      <alignment horizontal="center" vertical="center"/>
      <protection locked="0"/>
    </xf>
    <xf numFmtId="0" fontId="25" fillId="26" borderId="29" xfId="22" applyFont="1" applyFill="1" applyBorder="1">
      <alignment/>
      <protection/>
    </xf>
    <xf numFmtId="0" fontId="26" fillId="0" borderId="29" xfId="22" applyNumberFormat="1" applyFont="1" applyBorder="1" applyAlignment="1">
      <alignment horizontal="right"/>
      <protection/>
    </xf>
    <xf numFmtId="0" fontId="27" fillId="0" borderId="11" xfId="22" applyNumberFormat="1" applyFont="1" applyBorder="1" applyAlignment="1">
      <alignment horizontal="center" vertical="center"/>
      <protection/>
    </xf>
    <xf numFmtId="0" fontId="28" fillId="0" borderId="16" xfId="22" applyFont="1" applyBorder="1" applyAlignment="1" applyProtection="1">
      <alignment horizontal="center" vertical="center"/>
      <protection locked="0"/>
    </xf>
    <xf numFmtId="0" fontId="28" fillId="0" borderId="11" xfId="22" applyFont="1" applyBorder="1" applyAlignment="1" applyProtection="1">
      <alignment horizontal="center" vertical="center"/>
      <protection locked="0"/>
    </xf>
    <xf numFmtId="0" fontId="29" fillId="0" borderId="29" xfId="22" applyFont="1" applyBorder="1">
      <alignment/>
      <protection/>
    </xf>
    <xf numFmtId="0" fontId="30" fillId="0" borderId="0" xfId="0" applyFont="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22" fillId="0" borderId="16" xfId="22" applyFont="1" applyBorder="1" applyAlignment="1" applyProtection="1">
      <alignment horizontal="center" vertical="center" wrapText="1"/>
      <protection locked="0"/>
    </xf>
    <xf numFmtId="0" fontId="31" fillId="0" borderId="29" xfId="22" applyFont="1" applyBorder="1" applyAlignment="1">
      <alignment horizontal="left" wrapText="1"/>
      <protection/>
    </xf>
    <xf numFmtId="0" fontId="0" fillId="0" borderId="29" xfId="22" applyNumberFormat="1" applyFont="1" applyBorder="1" applyAlignment="1">
      <alignment horizontal="right" wrapText="1"/>
      <protection/>
    </xf>
    <xf numFmtId="0" fontId="22" fillId="0" borderId="11" xfId="22" applyNumberFormat="1" applyFont="1" applyBorder="1" applyAlignment="1">
      <alignment horizontal="center" vertical="center" wrapText="1"/>
      <protection/>
    </xf>
    <xf numFmtId="0" fontId="20" fillId="0" borderId="16" xfId="22" applyFont="1" applyBorder="1" applyAlignment="1" applyProtection="1">
      <alignment horizontal="center" vertical="center" wrapText="1"/>
      <protection locked="0"/>
    </xf>
    <xf numFmtId="0" fontId="20" fillId="0" borderId="11" xfId="22" applyFont="1" applyBorder="1" applyAlignment="1" applyProtection="1">
      <alignment horizontal="center" vertical="center" wrapText="1"/>
      <protection locked="0"/>
    </xf>
    <xf numFmtId="0" fontId="14" fillId="0" borderId="29" xfId="22" applyFont="1" applyBorder="1" applyAlignment="1">
      <alignment wrapText="1"/>
      <protection/>
    </xf>
    <xf numFmtId="0" fontId="22" fillId="0" borderId="11" xfId="22" applyFont="1" applyBorder="1" applyAlignment="1" applyProtection="1">
      <alignment horizontal="center" vertical="center" wrapText="1"/>
      <protection locked="0"/>
    </xf>
    <xf numFmtId="0" fontId="22" fillId="0" borderId="1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31" fillId="0" borderId="29" xfId="22" applyFont="1" applyBorder="1" applyAlignment="1">
      <alignment horizontal="center" wrapText="1"/>
      <protection/>
    </xf>
    <xf numFmtId="0" fontId="22" fillId="0" borderId="11" xfId="22" applyFont="1" applyBorder="1" applyAlignment="1">
      <alignment horizontal="center" vertical="center" wrapText="1"/>
      <protection/>
    </xf>
    <xf numFmtId="0" fontId="22" fillId="0" borderId="11" xfId="0" applyFont="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27" fillId="0" borderId="16" xfId="22" applyFont="1" applyBorder="1" applyAlignment="1" applyProtection="1">
      <alignment horizontal="center" vertical="center" wrapText="1"/>
      <protection locked="0"/>
    </xf>
    <xf numFmtId="0" fontId="27" fillId="0" borderId="11" xfId="22"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32" fillId="0" borderId="29" xfId="22" applyFont="1" applyBorder="1" applyAlignment="1">
      <alignment wrapText="1"/>
      <protection/>
    </xf>
    <xf numFmtId="0" fontId="64" fillId="0" borderId="29" xfId="22" applyFont="1" applyBorder="1" applyAlignment="1">
      <alignment wrapText="1"/>
      <protection/>
    </xf>
    <xf numFmtId="0" fontId="34" fillId="0" borderId="29" xfId="22" applyFont="1" applyFill="1" applyBorder="1" applyAlignment="1">
      <alignment wrapText="1"/>
      <protection/>
    </xf>
    <xf numFmtId="0" fontId="20" fillId="0" borderId="29" xfId="22" applyFont="1" applyFill="1" applyBorder="1" applyAlignment="1">
      <alignment horizontal="left" wrapText="1"/>
      <protection/>
    </xf>
    <xf numFmtId="0" fontId="22" fillId="0" borderId="16" xfId="0" applyFont="1" applyBorder="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5" fillId="0" borderId="29" xfId="22" applyFont="1" applyBorder="1" applyAlignment="1">
      <alignment wrapText="1"/>
      <protection/>
    </xf>
    <xf numFmtId="0" fontId="34" fillId="0" borderId="29" xfId="22" applyFont="1" applyBorder="1">
      <alignment/>
      <protection/>
    </xf>
    <xf numFmtId="0" fontId="28" fillId="0" borderId="16" xfId="22" applyFont="1" applyBorder="1" applyAlignment="1" applyProtection="1">
      <alignment horizontal="center" vertical="center" wrapText="1"/>
      <protection locked="0"/>
    </xf>
    <xf numFmtId="0" fontId="28" fillId="0" borderId="11" xfId="22"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31" fillId="0" borderId="29" xfId="22" applyFont="1" applyBorder="1">
      <alignment/>
      <protection/>
    </xf>
    <xf numFmtId="0" fontId="31" fillId="0" borderId="29" xfId="22" applyFont="1" applyBorder="1" applyAlignment="1">
      <alignment wrapText="1"/>
      <protection/>
    </xf>
    <xf numFmtId="0" fontId="65" fillId="0" borderId="29" xfId="22" applyFont="1" applyBorder="1" applyAlignment="1">
      <alignment wrapText="1"/>
      <protection/>
    </xf>
    <xf numFmtId="0" fontId="26" fillId="0" borderId="29" xfId="22" applyNumberFormat="1" applyFont="1" applyBorder="1" applyAlignment="1">
      <alignment horizontal="right" wrapText="1"/>
      <protection/>
    </xf>
    <xf numFmtId="0" fontId="27" fillId="0" borderId="11" xfId="22" applyNumberFormat="1" applyFont="1" applyBorder="1" applyAlignment="1">
      <alignment horizontal="center" vertical="center" wrapText="1"/>
      <protection/>
    </xf>
    <xf numFmtId="0" fontId="14" fillId="0" borderId="29" xfId="22" applyFont="1" applyBorder="1">
      <alignment/>
      <protection/>
    </xf>
    <xf numFmtId="0" fontId="28" fillId="0" borderId="11" xfId="0" applyFont="1" applyBorder="1" applyAlignment="1" applyProtection="1">
      <alignment horizontal="center" vertical="center"/>
      <protection locked="0"/>
    </xf>
    <xf numFmtId="0" fontId="22" fillId="0" borderId="29" xfId="22" applyFont="1" applyBorder="1">
      <alignment/>
      <protection/>
    </xf>
    <xf numFmtId="0" fontId="37" fillId="26" borderId="29" xfId="22" applyFont="1" applyFill="1" applyBorder="1" applyAlignment="1">
      <alignment wrapText="1"/>
      <protection/>
    </xf>
    <xf numFmtId="0" fontId="31" fillId="0" borderId="29" xfId="22" applyFont="1" applyBorder="1" applyAlignment="1">
      <alignment wrapText="1"/>
      <protection/>
    </xf>
    <xf numFmtId="0" fontId="31" fillId="0" borderId="29" xfId="22" applyFont="1" applyBorder="1" applyAlignment="1">
      <alignment horizontal="center"/>
      <protection/>
    </xf>
    <xf numFmtId="0" fontId="31" fillId="0" borderId="29" xfId="22" applyFont="1" applyBorder="1" applyAlignment="1">
      <alignment horizontal="left"/>
      <protection/>
    </xf>
    <xf numFmtId="0" fontId="29" fillId="0" borderId="29" xfId="22" applyFont="1" applyBorder="1" applyAlignment="1">
      <alignment horizontal="left"/>
      <protection/>
    </xf>
    <xf numFmtId="0" fontId="33" fillId="0" borderId="29" xfId="22" applyFont="1" applyBorder="1" applyAlignment="1">
      <alignment horizontal="left" wrapText="1"/>
      <protection/>
    </xf>
    <xf numFmtId="0" fontId="20" fillId="0" borderId="29" xfId="22" applyFont="1" applyBorder="1" applyAlignment="1">
      <alignment horizontal="left" wrapText="1"/>
      <protection/>
    </xf>
    <xf numFmtId="0" fontId="20" fillId="0" borderId="16" xfId="22" applyFont="1" applyBorder="1" applyAlignment="1" applyProtection="1">
      <alignment horizontal="center" vertical="center"/>
      <protection locked="0"/>
    </xf>
    <xf numFmtId="0" fontId="20" fillId="0" borderId="11" xfId="22"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0" fillId="0" borderId="31" xfId="22" applyNumberFormat="1" applyFont="1" applyBorder="1" applyAlignment="1">
      <alignment horizontal="right" wrapText="1"/>
      <protection/>
    </xf>
    <xf numFmtId="0" fontId="0" fillId="0" borderId="32" xfId="22" applyNumberFormat="1" applyFont="1" applyBorder="1" applyAlignment="1">
      <alignment horizontal="right" wrapText="1"/>
      <protection/>
    </xf>
    <xf numFmtId="0" fontId="0" fillId="0" borderId="33" xfId="22" applyNumberFormat="1" applyFont="1" applyBorder="1" applyAlignment="1">
      <alignment horizontal="right" wrapText="1"/>
      <protection/>
    </xf>
    <xf numFmtId="0" fontId="22" fillId="0" borderId="0" xfId="22" applyFont="1" applyBorder="1" applyAlignment="1" applyProtection="1">
      <alignment horizontal="center" wrapText="1"/>
      <protection locked="0"/>
    </xf>
    <xf numFmtId="0" fontId="0" fillId="0" borderId="34" xfId="22" applyFont="1" applyBorder="1" applyAlignment="1" applyProtection="1">
      <alignment horizontal="center" wrapText="1"/>
      <protection locked="0"/>
    </xf>
    <xf numFmtId="0" fontId="38" fillId="0" borderId="35" xfId="22" applyFont="1" applyBorder="1" applyAlignment="1" applyProtection="1">
      <alignment horizontal="center" wrapText="1"/>
      <protection locked="0"/>
    </xf>
    <xf numFmtId="0" fontId="18" fillId="0" borderId="34" xfId="22" applyFont="1" applyFill="1" applyBorder="1" applyAlignment="1" applyProtection="1">
      <alignment horizontal="center" wrapText="1"/>
      <protection locked="0"/>
    </xf>
    <xf numFmtId="0" fontId="18" fillId="0" borderId="36" xfId="0" applyFont="1" applyBorder="1" applyAlignment="1">
      <alignment/>
    </xf>
    <xf numFmtId="0" fontId="18" fillId="0" borderId="37" xfId="0" applyFont="1" applyBorder="1" applyAlignment="1">
      <alignment/>
    </xf>
    <xf numFmtId="0" fontId="0" fillId="0" borderId="34" xfId="22" applyFont="1" applyFill="1" applyBorder="1" applyAlignment="1" applyProtection="1">
      <alignment horizontal="center" wrapText="1"/>
      <protection locked="0"/>
    </xf>
    <xf numFmtId="0" fontId="0" fillId="0" borderId="36" xfId="0" applyFont="1" applyFill="1" applyBorder="1" applyAlignment="1">
      <alignment/>
    </xf>
    <xf numFmtId="0" fontId="0" fillId="0" borderId="35" xfId="0" applyFont="1" applyFill="1" applyBorder="1" applyAlignment="1">
      <alignment/>
    </xf>
    <xf numFmtId="0" fontId="0" fillId="0" borderId="21" xfId="22" applyFont="1" applyFill="1" applyBorder="1" applyAlignment="1" applyProtection="1">
      <alignment horizontal="center" wrapText="1"/>
      <protection locked="0"/>
    </xf>
    <xf numFmtId="0" fontId="0" fillId="0" borderId="29" xfId="0" applyNumberFormat="1" applyFont="1" applyBorder="1" applyAlignment="1">
      <alignment horizontal="right"/>
    </xf>
    <xf numFmtId="0" fontId="22"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center" vertical="center"/>
    </xf>
    <xf numFmtId="0" fontId="39" fillId="0" borderId="11" xfId="0" applyFont="1" applyBorder="1" applyAlignment="1" applyProtection="1">
      <alignment horizontal="center" vertical="center"/>
      <protection locked="0"/>
    </xf>
    <xf numFmtId="0" fontId="0" fillId="0" borderId="29" xfId="0" applyNumberFormat="1" applyFont="1" applyBorder="1" applyAlignment="1">
      <alignment horizontal="right" wrapText="1"/>
    </xf>
    <xf numFmtId="49" fontId="22" fillId="0" borderId="11" xfId="22" applyNumberFormat="1" applyFont="1" applyBorder="1" applyAlignment="1">
      <alignment horizontal="center" vertical="center" wrapText="1"/>
      <protection/>
    </xf>
    <xf numFmtId="49" fontId="22" fillId="0" borderId="11" xfId="22" applyNumberFormat="1" applyFont="1" applyBorder="1" applyAlignment="1" applyProtection="1">
      <alignment horizontal="center" vertical="center"/>
      <protection locked="0"/>
    </xf>
    <xf numFmtId="0" fontId="22" fillId="0" borderId="38" xfId="22" applyFont="1" applyBorder="1" applyAlignment="1">
      <alignment horizontal="center" vertical="center" wrapText="1"/>
      <protection/>
    </xf>
    <xf numFmtId="0" fontId="22" fillId="0" borderId="11" xfId="22" applyFont="1" applyBorder="1" applyAlignment="1">
      <alignment horizontal="center" vertical="center"/>
      <protection/>
    </xf>
    <xf numFmtId="0" fontId="14" fillId="0" borderId="29" xfId="22" applyFont="1" applyBorder="1" applyAlignment="1">
      <alignment horizontal="left" wrapText="1"/>
      <protection/>
    </xf>
    <xf numFmtId="0" fontId="37" fillId="26" borderId="29" xfId="22" applyFont="1" applyFill="1" applyBorder="1">
      <alignment/>
      <protection/>
    </xf>
    <xf numFmtId="0" fontId="30" fillId="0" borderId="16" xfId="0" applyFont="1" applyBorder="1" applyAlignment="1" applyProtection="1">
      <alignment horizontal="center" vertical="center"/>
      <protection locked="0"/>
    </xf>
    <xf numFmtId="0" fontId="22" fillId="0" borderId="28" xfId="0" applyFont="1" applyFill="1" applyBorder="1" applyAlignment="1">
      <alignment/>
    </xf>
    <xf numFmtId="0" fontId="14" fillId="0" borderId="29" xfId="22" applyFont="1" applyFill="1" applyBorder="1" applyAlignment="1">
      <alignment wrapText="1"/>
      <protection/>
    </xf>
    <xf numFmtId="0" fontId="0" fillId="0" borderId="29" xfId="22" applyNumberFormat="1" applyFont="1" applyFill="1" applyBorder="1" applyAlignment="1">
      <alignment horizontal="right" wrapText="1"/>
      <protection/>
    </xf>
    <xf numFmtId="0" fontId="22" fillId="0" borderId="11" xfId="22" applyNumberFormat="1" applyFont="1" applyFill="1" applyBorder="1" applyAlignment="1">
      <alignment horizontal="center" vertical="center" wrapText="1"/>
      <protection/>
    </xf>
    <xf numFmtId="0" fontId="22" fillId="0" borderId="16"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0" fillId="0" borderId="29" xfId="22" applyNumberFormat="1" applyFont="1" applyFill="1" applyBorder="1" applyAlignment="1">
      <alignment horizontal="right"/>
      <protection/>
    </xf>
    <xf numFmtId="0" fontId="22" fillId="0" borderId="11" xfId="22" applyNumberFormat="1" applyFont="1" applyFill="1" applyBorder="1" applyAlignment="1">
      <alignment horizontal="center" vertical="center"/>
      <protection/>
    </xf>
    <xf numFmtId="0" fontId="20" fillId="0" borderId="16" xfId="22" applyFont="1" applyFill="1" applyBorder="1" applyAlignment="1" applyProtection="1">
      <alignment horizontal="center" vertical="center"/>
      <protection locked="0"/>
    </xf>
    <xf numFmtId="0" fontId="20" fillId="0" borderId="11" xfId="22" applyFont="1" applyFill="1" applyBorder="1" applyAlignment="1" applyProtection="1">
      <alignment horizontal="center" vertical="center"/>
      <protection locked="0"/>
    </xf>
    <xf numFmtId="0" fontId="40" fillId="0" borderId="29" xfId="22" applyFont="1" applyFill="1" applyBorder="1" applyAlignment="1">
      <alignment wrapText="1"/>
      <protection/>
    </xf>
    <xf numFmtId="0" fontId="22" fillId="0" borderId="16" xfId="22" applyFont="1" applyFill="1" applyBorder="1" applyAlignment="1" applyProtection="1">
      <alignment horizontal="center" vertical="center" wrapText="1"/>
      <protection locked="0"/>
    </xf>
    <xf numFmtId="0" fontId="22" fillId="0" borderId="11" xfId="22" applyFont="1" applyFill="1" applyBorder="1" applyAlignment="1" applyProtection="1">
      <alignment horizontal="center" vertical="center" wrapText="1"/>
      <protection locked="0"/>
    </xf>
    <xf numFmtId="0" fontId="40" fillId="0" borderId="29" xfId="22" applyFont="1" applyBorder="1" applyAlignment="1">
      <alignment wrapText="1"/>
      <protection/>
    </xf>
    <xf numFmtId="0" fontId="33" fillId="0" borderId="29" xfId="22" applyFont="1" applyBorder="1" applyAlignment="1">
      <alignment wrapText="1"/>
      <protection/>
    </xf>
    <xf numFmtId="0" fontId="29" fillId="0" borderId="29" xfId="22" applyFont="1" applyBorder="1" applyAlignment="1">
      <alignment wrapText="1"/>
      <protection/>
    </xf>
    <xf numFmtId="0" fontId="28" fillId="0" borderId="29" xfId="22" applyFont="1" applyBorder="1" applyAlignment="1">
      <alignment wrapText="1"/>
      <protection/>
    </xf>
    <xf numFmtId="0" fontId="41" fillId="0" borderId="29" xfId="22" applyFont="1" applyBorder="1" applyAlignment="1">
      <alignment horizontal="left" wrapText="1"/>
      <protection/>
    </xf>
    <xf numFmtId="0" fontId="0" fillId="0" borderId="31" xfId="22" applyNumberFormat="1" applyFont="1" applyBorder="1" applyAlignment="1">
      <alignment horizontal="right"/>
      <protection/>
    </xf>
    <xf numFmtId="0" fontId="14" fillId="0" borderId="29" xfId="0" applyFont="1" applyBorder="1" applyAlignment="1">
      <alignment wrapText="1"/>
    </xf>
    <xf numFmtId="0" fontId="22" fillId="0" borderId="39" xfId="0" applyFont="1" applyBorder="1" applyAlignment="1">
      <alignment/>
    </xf>
    <xf numFmtId="0" fontId="35" fillId="0" borderId="31" xfId="0" applyFont="1" applyBorder="1" applyAlignment="1">
      <alignment wrapText="1"/>
    </xf>
    <xf numFmtId="0" fontId="22" fillId="0" borderId="40" xfId="22" applyFont="1" applyBorder="1" applyAlignment="1" applyProtection="1">
      <alignment horizontal="center" vertical="center"/>
      <protection locked="0"/>
    </xf>
    <xf numFmtId="0" fontId="22" fillId="0" borderId="12" xfId="22" applyFont="1" applyBorder="1" applyAlignment="1" applyProtection="1">
      <alignment horizontal="center" vertical="center"/>
      <protection locked="0"/>
    </xf>
    <xf numFmtId="0" fontId="0" fillId="0" borderId="11" xfId="0" applyFont="1" applyFill="1" applyBorder="1" applyAlignment="1">
      <alignment/>
    </xf>
    <xf numFmtId="0" fontId="17" fillId="0" borderId="11" xfId="0" applyFont="1" applyFill="1" applyBorder="1" applyAlignment="1">
      <alignment wrapText="1"/>
    </xf>
    <xf numFmtId="0" fontId="0" fillId="0" borderId="14" xfId="22" applyNumberFormat="1" applyFont="1" applyFill="1" applyBorder="1" applyAlignment="1">
      <alignment horizontal="right"/>
      <protection/>
    </xf>
    <xf numFmtId="0" fontId="22" fillId="0" borderId="16" xfId="22" applyFont="1" applyFill="1" applyBorder="1" applyAlignment="1" applyProtection="1">
      <alignment horizontal="center" vertical="center"/>
      <protection locked="0"/>
    </xf>
    <xf numFmtId="0" fontId="22" fillId="0" borderId="11" xfId="22" applyFont="1" applyFill="1" applyBorder="1" applyAlignment="1" applyProtection="1">
      <alignment horizontal="center" vertical="center"/>
      <protection locked="0"/>
    </xf>
    <xf numFmtId="0" fontId="31" fillId="26" borderId="11" xfId="22" applyFont="1" applyFill="1" applyBorder="1">
      <alignment/>
      <protection/>
    </xf>
    <xf numFmtId="0" fontId="0" fillId="0" borderId="14" xfId="22" applyNumberFormat="1" applyFont="1" applyBorder="1" applyAlignment="1">
      <alignment horizontal="right"/>
      <protection/>
    </xf>
    <xf numFmtId="0" fontId="31" fillId="0" borderId="25" xfId="22" applyFont="1" applyBorder="1" applyAlignment="1">
      <alignment wrapText="1"/>
      <protection/>
    </xf>
    <xf numFmtId="0" fontId="14" fillId="0" borderId="29" xfId="22" applyFont="1" applyBorder="1" applyAlignment="1">
      <alignment horizontal="left"/>
      <protection/>
    </xf>
    <xf numFmtId="0" fontId="31" fillId="0" borderId="31" xfId="22" applyFont="1" applyBorder="1" applyAlignment="1">
      <alignment wrapText="1"/>
      <protection/>
    </xf>
    <xf numFmtId="0" fontId="14" fillId="0" borderId="38" xfId="22" applyFont="1" applyBorder="1" applyAlignment="1">
      <alignment wrapText="1"/>
      <protection/>
    </xf>
    <xf numFmtId="0" fontId="0" fillId="0" borderId="14" xfId="0" applyNumberFormat="1" applyFont="1" applyBorder="1" applyAlignment="1">
      <alignment horizontal="right"/>
    </xf>
    <xf numFmtId="0" fontId="31" fillId="0" borderId="38" xfId="22" applyFont="1" applyBorder="1" applyAlignment="1">
      <alignment wrapText="1"/>
      <protection/>
    </xf>
    <xf numFmtId="0" fontId="0" fillId="0" borderId="14" xfId="0" applyNumberFormat="1" applyFont="1" applyBorder="1" applyAlignment="1">
      <alignment horizontal="right" wrapText="1"/>
    </xf>
    <xf numFmtId="0" fontId="14" fillId="0" borderId="41" xfId="22" applyFont="1" applyBorder="1" applyAlignment="1">
      <alignment wrapText="1"/>
      <protection/>
    </xf>
    <xf numFmtId="0" fontId="0" fillId="0" borderId="42" xfId="0" applyNumberFormat="1" applyFont="1" applyBorder="1" applyAlignment="1">
      <alignment horizontal="right"/>
    </xf>
    <xf numFmtId="0" fontId="32" fillId="0" borderId="43" xfId="22" applyFont="1" applyFill="1" applyBorder="1" applyAlignment="1">
      <alignment wrapText="1"/>
      <protection/>
    </xf>
    <xf numFmtId="0" fontId="0" fillId="0" borderId="13" xfId="0" applyNumberFormat="1" applyFont="1" applyFill="1" applyBorder="1" applyAlignment="1">
      <alignment horizontal="right"/>
    </xf>
    <xf numFmtId="0" fontId="32" fillId="0" borderId="44" xfId="22" applyFont="1" applyFill="1" applyBorder="1" applyAlignment="1">
      <alignment wrapText="1"/>
      <protection/>
    </xf>
    <xf numFmtId="0" fontId="0" fillId="0" borderId="45" xfId="0" applyNumberFormat="1" applyFont="1" applyFill="1" applyBorder="1" applyAlignment="1">
      <alignment horizontal="right"/>
    </xf>
    <xf numFmtId="0" fontId="17" fillId="0" borderId="13" xfId="22" applyFont="1" applyBorder="1" applyAlignment="1">
      <alignment wrapText="1"/>
      <protection/>
    </xf>
    <xf numFmtId="0" fontId="0" fillId="0" borderId="12" xfId="0" applyNumberFormat="1" applyFont="1" applyBorder="1" applyAlignment="1">
      <alignment horizontal="right"/>
    </xf>
    <xf numFmtId="0" fontId="0" fillId="0" borderId="11" xfId="22" applyNumberFormat="1" applyFont="1" applyFill="1" applyBorder="1" applyAlignment="1">
      <alignment horizontal="right"/>
      <protection/>
    </xf>
    <xf numFmtId="0" fontId="22" fillId="0" borderId="11" xfId="0" applyFont="1" applyBorder="1" applyAlignment="1">
      <alignment/>
    </xf>
    <xf numFmtId="0" fontId="42" fillId="0" borderId="25" xfId="22" applyFont="1" applyBorder="1">
      <alignment/>
      <protection/>
    </xf>
    <xf numFmtId="0" fontId="22" fillId="0" borderId="27" xfId="22" applyFont="1" applyBorder="1" applyAlignment="1" applyProtection="1">
      <alignment horizontal="center" vertical="center"/>
      <protection locked="0"/>
    </xf>
    <xf numFmtId="0" fontId="22" fillId="0" borderId="26" xfId="22" applyFont="1" applyBorder="1" applyAlignment="1" applyProtection="1">
      <alignment horizontal="center" vertical="center"/>
      <protection locked="0"/>
    </xf>
    <xf numFmtId="0" fontId="43" fillId="0" borderId="29" xfId="22" applyFont="1" applyBorder="1" applyAlignment="1">
      <alignment wrapText="1"/>
      <protection/>
    </xf>
    <xf numFmtId="0" fontId="42" fillId="0" borderId="29" xfId="22" applyFont="1" applyBorder="1" applyAlignment="1">
      <alignment wrapText="1"/>
      <protection/>
    </xf>
    <xf numFmtId="0" fontId="22" fillId="0" borderId="31" xfId="22" applyFont="1" applyBorder="1">
      <alignment/>
      <protection/>
    </xf>
    <xf numFmtId="0" fontId="17" fillId="0" borderId="11" xfId="22" applyFont="1" applyFill="1" applyBorder="1">
      <alignment/>
      <protection/>
    </xf>
    <xf numFmtId="0" fontId="22" fillId="0" borderId="14" xfId="22" applyNumberFormat="1" applyFont="1" applyFill="1" applyBorder="1" applyAlignment="1">
      <alignment horizontal="right"/>
      <protection/>
    </xf>
    <xf numFmtId="0" fontId="22" fillId="0" borderId="0" xfId="0" applyFont="1" applyFill="1" applyBorder="1" applyAlignment="1">
      <alignment/>
    </xf>
    <xf numFmtId="0" fontId="22" fillId="0" borderId="11" xfId="22" applyNumberFormat="1" applyFont="1" applyFill="1" applyBorder="1" applyAlignment="1">
      <alignment horizontal="right"/>
      <protection/>
    </xf>
    <xf numFmtId="0" fontId="22" fillId="0" borderId="20" xfId="0" applyFont="1" applyBorder="1" applyAlignment="1">
      <alignment/>
    </xf>
    <xf numFmtId="0" fontId="7" fillId="0" borderId="46" xfId="0" applyFont="1" applyBorder="1" applyAlignment="1">
      <alignment/>
    </xf>
    <xf numFmtId="0" fontId="0" fillId="0" borderId="36" xfId="0" applyNumberFormat="1" applyBorder="1" applyAlignment="1">
      <alignment/>
    </xf>
    <xf numFmtId="0" fontId="22" fillId="0" borderId="36" xfId="0" applyNumberFormat="1" applyFont="1" applyBorder="1" applyAlignment="1">
      <alignment horizontal="center" vertical="center"/>
    </xf>
    <xf numFmtId="0" fontId="22" fillId="0" borderId="36" xfId="0" applyFont="1" applyBorder="1" applyAlignment="1" applyProtection="1">
      <alignment horizontal="center" vertical="center"/>
      <protection locked="0"/>
    </xf>
    <xf numFmtId="0" fontId="0" fillId="0" borderId="0" xfId="0" applyBorder="1" applyAlignment="1">
      <alignment/>
    </xf>
    <xf numFmtId="0" fontId="20" fillId="0" borderId="12" xfId="22" applyFont="1" applyBorder="1" applyAlignment="1" applyProtection="1">
      <alignment horizontal="center" vertical="center"/>
      <protection locked="0"/>
    </xf>
    <xf numFmtId="0" fontId="20" fillId="27" borderId="11" xfId="22" applyFont="1" applyFill="1" applyBorder="1" applyAlignment="1" applyProtection="1">
      <alignment horizontal="center" vertical="center"/>
      <protection locked="0"/>
    </xf>
    <xf numFmtId="0" fontId="20" fillId="27" borderId="36" xfId="0" applyFont="1" applyFill="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44" fillId="0" borderId="0" xfId="0" applyFont="1" applyAlignment="1">
      <alignment/>
    </xf>
  </cellXfs>
  <cellStyles count="53">
    <cellStyle name="Normal" xfId="0"/>
    <cellStyle name="40% - Accent1" xfId="15"/>
    <cellStyle name="Comma" xfId="16"/>
    <cellStyle name="Comma [0]" xfId="17"/>
    <cellStyle name="Currency [0]" xfId="18"/>
    <cellStyle name="Currency" xfId="19"/>
    <cellStyle name="Percent" xfId="20"/>
    <cellStyle name="Hyperlink" xfId="21"/>
    <cellStyle name="Normal_Sheet1" xfId="22"/>
    <cellStyle name="60% - Accent4" xfId="23"/>
    <cellStyle name="Followed Hyperlink" xfId="24"/>
    <cellStyle name="Check Cell" xfId="25"/>
    <cellStyle name="Heading 2" xfId="26"/>
    <cellStyle name="Note"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Normal_Book1" xfId="43"/>
    <cellStyle name="Total" xfId="44"/>
    <cellStyle name="Bad" xfId="45"/>
    <cellStyle name="Neutral" xfId="46"/>
    <cellStyle name="Accent1" xfId="47"/>
    <cellStyle name="20% - Accent5" xfId="48"/>
    <cellStyle name="60% - Accent1" xfId="49"/>
    <cellStyle name="Accent2" xfId="50"/>
    <cellStyle name="20% - Accent2" xfId="51"/>
    <cellStyle name="20% - Accent6" xfId="52"/>
    <cellStyle name="60% - Accent2" xfId="53"/>
    <cellStyle name="Accent3" xfId="54"/>
    <cellStyle name="20% - Accent3" xfId="55"/>
    <cellStyle name="Accent4" xfId="56"/>
    <cellStyle name="20% - Accent4" xfId="57"/>
    <cellStyle name="40% - Accent4" xfId="58"/>
    <cellStyle name="Accent5" xfId="59"/>
    <cellStyle name="40% - Accent5" xfId="60"/>
    <cellStyle name="60% - Accent5" xfId="61"/>
    <cellStyle name="Accent6" xfId="62"/>
    <cellStyle name="40% - Accent6" xfId="63"/>
    <cellStyle name="60% - Accent6" xfId="64"/>
    <cellStyle name="Normal_Book1_MACHETA LABORATOR VERIFICATA  alexa 24.03.2017 CU SHEET-URI 2017" xfId="65"/>
    <cellStyle name="Normal_Sheet1_MACHETA LABORATOR VERIFICATA  alexa 24.03.2017 CU SHEET-URI 201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0"/>
  <sheetViews>
    <sheetView tabSelected="1" view="pageBreakPreview" zoomScale="60" zoomScaleNormal="110" workbookViewId="0" topLeftCell="A1">
      <selection activeCell="B151" sqref="B151"/>
    </sheetView>
  </sheetViews>
  <sheetFormatPr defaultColWidth="9.140625" defaultRowHeight="12.75"/>
  <cols>
    <col min="1" max="1" width="4.421875" style="0" customWidth="1"/>
    <col min="2" max="2" width="59.140625" style="0" customWidth="1"/>
    <col min="3" max="3" width="10.57421875" style="89" customWidth="1"/>
    <col min="4" max="4" width="12.57421875" style="89" customWidth="1"/>
    <col min="5" max="5" width="16.8515625" style="0" customWidth="1"/>
    <col min="6" max="6" width="10.421875" style="0" customWidth="1"/>
    <col min="8" max="8" width="10.00390625" style="0" customWidth="1"/>
    <col min="9" max="9" width="10.7109375" style="0" customWidth="1"/>
    <col min="10" max="10" width="6.8515625" style="0" customWidth="1"/>
    <col min="11" max="11" width="14.421875" style="90" customWidth="1"/>
    <col min="12" max="12" width="18.8515625" style="0" customWidth="1"/>
    <col min="13" max="13" width="14.7109375" style="0" customWidth="1"/>
    <col min="14" max="14" width="18.7109375" style="0" customWidth="1"/>
    <col min="15" max="15" width="20.8515625" style="0" customWidth="1"/>
    <col min="16" max="16" width="17.00390625" style="0" customWidth="1"/>
    <col min="17" max="17" width="13.7109375" style="0" customWidth="1"/>
    <col min="18" max="18" width="17.00390625" style="0" customWidth="1"/>
    <col min="19" max="19" width="18.7109375" style="0" bestFit="1" customWidth="1"/>
    <col min="20" max="20" width="13.28125" style="0" customWidth="1"/>
    <col min="21" max="21" width="8.00390625" style="0" customWidth="1"/>
  </cols>
  <sheetData>
    <row r="1" ht="12.75">
      <c r="B1" s="91" t="s">
        <v>0</v>
      </c>
    </row>
    <row r="2" ht="15.75">
      <c r="B2" s="92"/>
    </row>
    <row r="3" ht="15.75">
      <c r="B3" s="92"/>
    </row>
    <row r="4" spans="2:20" ht="17.25" customHeight="1">
      <c r="B4" s="93" t="s">
        <v>1</v>
      </c>
      <c r="C4" s="94"/>
      <c r="D4" s="94"/>
      <c r="E4" s="95"/>
      <c r="F4" s="95"/>
      <c r="G4" s="95"/>
      <c r="H4" s="96"/>
      <c r="I4" s="95"/>
      <c r="J4" s="95"/>
      <c r="K4" s="96"/>
      <c r="L4" s="95"/>
      <c r="M4" s="95"/>
      <c r="N4" s="95"/>
      <c r="O4" s="95"/>
      <c r="P4" s="95"/>
      <c r="Q4" s="95"/>
      <c r="R4" s="95"/>
      <c r="S4" s="95"/>
      <c r="T4" s="95"/>
    </row>
    <row r="5" spans="2:20" ht="17.25" customHeight="1">
      <c r="B5" s="93"/>
      <c r="C5" s="94"/>
      <c r="D5" s="94"/>
      <c r="E5" s="95"/>
      <c r="F5" s="95"/>
      <c r="G5" s="95"/>
      <c r="H5" s="95"/>
      <c r="I5" s="95"/>
      <c r="J5" s="95"/>
      <c r="K5" s="96"/>
      <c r="L5" s="95"/>
      <c r="M5" s="95"/>
      <c r="N5" s="95"/>
      <c r="O5" s="95"/>
      <c r="P5" s="95"/>
      <c r="Q5" s="95"/>
      <c r="R5" s="95"/>
      <c r="S5" s="95"/>
      <c r="T5" s="95"/>
    </row>
    <row r="6" spans="2:20" ht="17.25" customHeight="1">
      <c r="B6" s="97" t="s">
        <v>2</v>
      </c>
      <c r="C6" s="94"/>
      <c r="D6" s="94"/>
      <c r="E6" s="95"/>
      <c r="F6" s="95"/>
      <c r="G6" s="95"/>
      <c r="H6" s="95"/>
      <c r="I6" s="95"/>
      <c r="J6" s="95"/>
      <c r="K6" s="96"/>
      <c r="L6" s="95"/>
      <c r="M6" s="95"/>
      <c r="N6" s="95"/>
      <c r="O6" s="95"/>
      <c r="P6" s="95"/>
      <c r="Q6" s="95"/>
      <c r="R6" s="95"/>
      <c r="S6" s="95"/>
      <c r="T6" s="95"/>
    </row>
    <row r="7" spans="2:20" ht="17.25" customHeight="1">
      <c r="B7" s="97" t="s">
        <v>3</v>
      </c>
      <c r="C7" s="94"/>
      <c r="D7" s="94"/>
      <c r="E7" s="95"/>
      <c r="F7" s="95"/>
      <c r="G7" s="95"/>
      <c r="H7" s="95"/>
      <c r="I7" s="95"/>
      <c r="J7" s="95"/>
      <c r="K7" s="96"/>
      <c r="L7" s="95"/>
      <c r="M7" s="95"/>
      <c r="N7" s="95"/>
      <c r="O7" s="95"/>
      <c r="P7" s="95"/>
      <c r="Q7" s="95"/>
      <c r="R7" s="95"/>
      <c r="S7" s="95"/>
      <c r="T7" s="95"/>
    </row>
    <row r="8" spans="2:20" ht="17.25" customHeight="1">
      <c r="B8" s="97" t="s">
        <v>4</v>
      </c>
      <c r="C8" s="94"/>
      <c r="D8" s="94"/>
      <c r="E8" s="95"/>
      <c r="F8" s="95"/>
      <c r="G8" s="95"/>
      <c r="H8" s="95"/>
      <c r="I8" s="95"/>
      <c r="J8" s="95"/>
      <c r="K8" s="96"/>
      <c r="L8" s="95"/>
      <c r="M8" s="95"/>
      <c r="N8" s="95"/>
      <c r="O8" s="174"/>
      <c r="P8" s="95"/>
      <c r="Q8" s="95"/>
      <c r="R8" s="95"/>
      <c r="S8" s="95"/>
      <c r="T8" s="95"/>
    </row>
    <row r="9" spans="2:20" ht="17.25" customHeight="1">
      <c r="B9" s="97" t="s">
        <v>5</v>
      </c>
      <c r="C9" s="94"/>
      <c r="D9" s="94"/>
      <c r="E9" s="95"/>
      <c r="F9" s="95"/>
      <c r="G9" s="95"/>
      <c r="H9" s="95"/>
      <c r="I9" s="95"/>
      <c r="J9" s="95"/>
      <c r="K9" s="96"/>
      <c r="L9" s="95"/>
      <c r="M9" s="95"/>
      <c r="N9" s="95"/>
      <c r="O9" s="95"/>
      <c r="P9" s="95"/>
      <c r="Q9" s="95"/>
      <c r="R9" s="95"/>
      <c r="S9" s="95"/>
      <c r="T9" s="95"/>
    </row>
    <row r="10" spans="2:20" ht="13.5">
      <c r="B10" s="95"/>
      <c r="C10" s="94"/>
      <c r="D10" s="94"/>
      <c r="E10" s="95"/>
      <c r="F10" s="95"/>
      <c r="G10" s="95"/>
      <c r="H10" s="95"/>
      <c r="I10" s="95"/>
      <c r="J10" s="95"/>
      <c r="K10" s="96"/>
      <c r="L10" s="95"/>
      <c r="M10" s="95"/>
      <c r="N10" s="95"/>
      <c r="O10" s="95"/>
      <c r="P10" s="95"/>
      <c r="Q10" s="95"/>
      <c r="R10" s="95"/>
      <c r="S10" s="95"/>
      <c r="T10" s="95"/>
    </row>
    <row r="11" spans="1:20" ht="178.5" customHeight="1">
      <c r="A11" s="98" t="s">
        <v>6</v>
      </c>
      <c r="B11" s="99" t="s">
        <v>7</v>
      </c>
      <c r="C11" s="100" t="s">
        <v>8</v>
      </c>
      <c r="D11" s="101" t="s">
        <v>9</v>
      </c>
      <c r="E11" s="102" t="s">
        <v>10</v>
      </c>
      <c r="F11" s="103" t="s">
        <v>11</v>
      </c>
      <c r="G11" s="104" t="s">
        <v>12</v>
      </c>
      <c r="H11" s="104" t="s">
        <v>13</v>
      </c>
      <c r="I11" s="104" t="s">
        <v>14</v>
      </c>
      <c r="J11" s="175" t="s">
        <v>15</v>
      </c>
      <c r="K11" s="176" t="s">
        <v>16</v>
      </c>
      <c r="L11" s="177" t="s">
        <v>17</v>
      </c>
      <c r="M11" s="178" t="s">
        <v>18</v>
      </c>
      <c r="N11" s="178" t="s">
        <v>19</v>
      </c>
      <c r="O11" s="179" t="s">
        <v>20</v>
      </c>
      <c r="P11" s="180" t="s">
        <v>21</v>
      </c>
      <c r="Q11" s="181" t="s">
        <v>18</v>
      </c>
      <c r="R11" s="181" t="s">
        <v>19</v>
      </c>
      <c r="S11" s="182" t="s">
        <v>20</v>
      </c>
      <c r="T11" s="183" t="s">
        <v>22</v>
      </c>
    </row>
    <row r="12" spans="1:20" ht="18.75">
      <c r="A12" s="105">
        <v>1</v>
      </c>
      <c r="B12" s="106" t="s">
        <v>23</v>
      </c>
      <c r="C12" s="107"/>
      <c r="D12" s="108"/>
      <c r="E12" s="109"/>
      <c r="F12" s="110"/>
      <c r="G12" s="110"/>
      <c r="H12" s="110"/>
      <c r="I12" s="110"/>
      <c r="J12" s="169"/>
      <c r="K12" s="169"/>
      <c r="L12" s="169"/>
      <c r="M12" s="169"/>
      <c r="N12" s="169"/>
      <c r="O12" s="169"/>
      <c r="P12" s="169"/>
      <c r="Q12" s="169"/>
      <c r="R12" s="110"/>
      <c r="S12" s="110"/>
      <c r="T12" s="110"/>
    </row>
    <row r="13" spans="1:20" ht="15.75">
      <c r="A13" s="111">
        <f aca="true" t="shared" si="0" ref="A13:A28">A12+1</f>
        <v>2</v>
      </c>
      <c r="B13" s="112" t="s">
        <v>24</v>
      </c>
      <c r="C13" s="113"/>
      <c r="D13" s="114"/>
      <c r="E13" s="115"/>
      <c r="F13" s="116"/>
      <c r="G13" s="116"/>
      <c r="H13" s="116"/>
      <c r="I13" s="116"/>
      <c r="J13" s="116"/>
      <c r="K13" s="169"/>
      <c r="L13" s="116"/>
      <c r="M13" s="116"/>
      <c r="N13" s="116"/>
      <c r="O13" s="116"/>
      <c r="P13" s="116"/>
      <c r="Q13" s="116"/>
      <c r="R13" s="116"/>
      <c r="S13" s="116"/>
      <c r="T13" s="116"/>
    </row>
    <row r="14" spans="1:20" ht="12.75">
      <c r="A14" s="111">
        <f t="shared" si="0"/>
        <v>3</v>
      </c>
      <c r="B14" s="117" t="s">
        <v>25</v>
      </c>
      <c r="C14" s="118"/>
      <c r="D14" s="119"/>
      <c r="E14" s="120"/>
      <c r="F14" s="121"/>
      <c r="G14" s="121"/>
      <c r="H14" s="121"/>
      <c r="I14" s="121"/>
      <c r="J14" s="121"/>
      <c r="K14" s="121"/>
      <c r="L14" s="121"/>
      <c r="M14" s="121"/>
      <c r="N14" s="121"/>
      <c r="O14" s="121"/>
      <c r="P14" s="121"/>
      <c r="Q14" s="121"/>
      <c r="R14" s="121"/>
      <c r="S14" s="121"/>
      <c r="T14" s="121"/>
    </row>
    <row r="15" spans="1:20" ht="15">
      <c r="A15" s="111">
        <f t="shared" si="0"/>
        <v>4</v>
      </c>
      <c r="B15" s="122" t="s">
        <v>26</v>
      </c>
      <c r="C15" s="118"/>
      <c r="D15" s="119"/>
      <c r="E15" s="115"/>
      <c r="F15" s="123"/>
      <c r="G15" s="124"/>
      <c r="H15" s="125"/>
      <c r="I15" s="116"/>
      <c r="J15" s="116"/>
      <c r="K15" s="169"/>
      <c r="L15" s="116"/>
      <c r="M15" s="116"/>
      <c r="N15" s="116"/>
      <c r="O15" s="116"/>
      <c r="P15" s="116"/>
      <c r="Q15" s="116"/>
      <c r="R15" s="116"/>
      <c r="S15" s="116"/>
      <c r="T15" s="116"/>
    </row>
    <row r="16" spans="1:20" ht="21.75" customHeight="1">
      <c r="A16" s="111">
        <f t="shared" si="0"/>
        <v>5</v>
      </c>
      <c r="B16" s="126" t="s">
        <v>27</v>
      </c>
      <c r="C16" s="127" t="s">
        <v>28</v>
      </c>
      <c r="D16" s="128"/>
      <c r="E16" s="129"/>
      <c r="F16" s="130"/>
      <c r="G16" s="130"/>
      <c r="H16" s="130"/>
      <c r="I16" s="130"/>
      <c r="J16" s="130"/>
      <c r="K16" s="130"/>
      <c r="L16" s="130"/>
      <c r="M16" s="130"/>
      <c r="N16" s="130"/>
      <c r="O16" s="130"/>
      <c r="P16" s="130"/>
      <c r="Q16" s="130"/>
      <c r="R16" s="130"/>
      <c r="S16" s="130"/>
      <c r="T16" s="130"/>
    </row>
    <row r="17" spans="1:20" ht="14.25">
      <c r="A17" s="111">
        <f t="shared" si="0"/>
        <v>6</v>
      </c>
      <c r="B17" s="131" t="s">
        <v>29</v>
      </c>
      <c r="C17" s="127" t="s">
        <v>30</v>
      </c>
      <c r="D17" s="128"/>
      <c r="E17" s="125"/>
      <c r="F17" s="132"/>
      <c r="G17" s="132"/>
      <c r="H17" s="132"/>
      <c r="I17" s="132"/>
      <c r="J17" s="132"/>
      <c r="K17" s="130"/>
      <c r="L17" s="132"/>
      <c r="M17" s="132"/>
      <c r="N17" s="132"/>
      <c r="O17" s="132"/>
      <c r="P17" s="132"/>
      <c r="Q17" s="132"/>
      <c r="R17" s="132"/>
      <c r="S17" s="132"/>
      <c r="T17" s="132"/>
    </row>
    <row r="18" spans="1:20" ht="14.25">
      <c r="A18" s="111">
        <f t="shared" si="0"/>
        <v>7</v>
      </c>
      <c r="B18" s="131"/>
      <c r="C18" s="127"/>
      <c r="D18" s="128"/>
      <c r="E18" s="133"/>
      <c r="F18" s="134"/>
      <c r="G18" s="134"/>
      <c r="H18" s="134"/>
      <c r="I18" s="134"/>
      <c r="J18" s="134"/>
      <c r="K18" s="170"/>
      <c r="L18" s="134"/>
      <c r="M18" s="134"/>
      <c r="N18" s="134"/>
      <c r="O18" s="134"/>
      <c r="P18" s="134"/>
      <c r="Q18" s="134"/>
      <c r="R18" s="134"/>
      <c r="S18" s="134"/>
      <c r="T18" s="132"/>
    </row>
    <row r="19" spans="1:20" ht="30">
      <c r="A19" s="111">
        <f t="shared" si="0"/>
        <v>8</v>
      </c>
      <c r="B19" s="126" t="s">
        <v>31</v>
      </c>
      <c r="C19" s="127" t="s">
        <v>32</v>
      </c>
      <c r="D19" s="128"/>
      <c r="E19" s="115"/>
      <c r="F19" s="123"/>
      <c r="G19" s="124"/>
      <c r="H19" s="125"/>
      <c r="I19" s="116"/>
      <c r="J19" s="116"/>
      <c r="K19" s="169"/>
      <c r="L19" s="116"/>
      <c r="M19" s="116"/>
      <c r="N19" s="116"/>
      <c r="O19" s="116"/>
      <c r="P19" s="116"/>
      <c r="Q19" s="116"/>
      <c r="R19" s="116"/>
      <c r="S19" s="116"/>
      <c r="T19" s="116"/>
    </row>
    <row r="20" spans="1:20" ht="15">
      <c r="A20" s="111"/>
      <c r="B20" s="135"/>
      <c r="C20" s="127"/>
      <c r="D20" s="136"/>
      <c r="E20" s="125"/>
      <c r="F20" s="136"/>
      <c r="G20" s="136"/>
      <c r="H20" s="137"/>
      <c r="I20" s="136"/>
      <c r="J20" s="136"/>
      <c r="K20" s="169"/>
      <c r="L20" s="132"/>
      <c r="M20" s="132"/>
      <c r="N20" s="132"/>
      <c r="O20" s="132"/>
      <c r="P20" s="132"/>
      <c r="Q20" s="116"/>
      <c r="R20" s="116"/>
      <c r="S20" s="116"/>
      <c r="T20" s="116"/>
    </row>
    <row r="21" spans="1:20" ht="15">
      <c r="A21" s="111">
        <f>A19+1</f>
        <v>9</v>
      </c>
      <c r="B21" s="131" t="s">
        <v>33</v>
      </c>
      <c r="C21" s="127" t="s">
        <v>30</v>
      </c>
      <c r="D21" s="128"/>
      <c r="E21" s="125"/>
      <c r="F21" s="132"/>
      <c r="G21" s="132"/>
      <c r="H21" s="138"/>
      <c r="I21" s="132"/>
      <c r="J21" s="132"/>
      <c r="K21" s="130"/>
      <c r="L21" s="132"/>
      <c r="M21" s="132"/>
      <c r="N21" s="132"/>
      <c r="O21" s="132"/>
      <c r="P21" s="132"/>
      <c r="Q21" s="132"/>
      <c r="R21" s="132"/>
      <c r="S21" s="132"/>
      <c r="T21" s="132"/>
    </row>
    <row r="22" spans="1:20" ht="15">
      <c r="A22" s="111">
        <f t="shared" si="0"/>
        <v>10</v>
      </c>
      <c r="B22" s="131" t="s">
        <v>34</v>
      </c>
      <c r="C22" s="127" t="s">
        <v>30</v>
      </c>
      <c r="D22" s="128"/>
      <c r="E22" s="125"/>
      <c r="F22" s="132"/>
      <c r="G22" s="132"/>
      <c r="H22" s="138"/>
      <c r="I22" s="132"/>
      <c r="J22" s="132"/>
      <c r="K22" s="130"/>
      <c r="L22" s="132"/>
      <c r="M22" s="132"/>
      <c r="N22" s="132"/>
      <c r="O22" s="132"/>
      <c r="P22" s="132"/>
      <c r="Q22" s="132"/>
      <c r="R22" s="132"/>
      <c r="S22" s="132"/>
      <c r="T22" s="132"/>
    </row>
    <row r="23" spans="1:20" ht="15">
      <c r="A23" s="111">
        <f t="shared" si="0"/>
        <v>11</v>
      </c>
      <c r="B23" s="131" t="s">
        <v>35</v>
      </c>
      <c r="C23" s="127" t="s">
        <v>28</v>
      </c>
      <c r="D23" s="128"/>
      <c r="E23" s="139"/>
      <c r="F23" s="140"/>
      <c r="G23" s="140"/>
      <c r="H23" s="141"/>
      <c r="I23" s="140"/>
      <c r="J23" s="140"/>
      <c r="K23" s="151"/>
      <c r="L23" s="140"/>
      <c r="M23" s="140"/>
      <c r="N23" s="140"/>
      <c r="O23" s="140"/>
      <c r="P23" s="140"/>
      <c r="Q23" s="140"/>
      <c r="R23" s="140"/>
      <c r="S23" s="140"/>
      <c r="T23" s="140"/>
    </row>
    <row r="24" spans="1:20" ht="87" customHeight="1">
      <c r="A24" s="111">
        <f t="shared" si="0"/>
        <v>12</v>
      </c>
      <c r="B24" s="142" t="s">
        <v>36</v>
      </c>
      <c r="C24" s="127"/>
      <c r="D24" s="128"/>
      <c r="E24" s="125"/>
      <c r="F24" s="132"/>
      <c r="G24" s="132"/>
      <c r="H24" s="138"/>
      <c r="I24" s="132"/>
      <c r="J24" s="132"/>
      <c r="K24" s="130"/>
      <c r="L24" s="132"/>
      <c r="M24" s="132"/>
      <c r="N24" s="132"/>
      <c r="O24" s="132"/>
      <c r="P24" s="132"/>
      <c r="Q24" s="132"/>
      <c r="R24" s="132"/>
      <c r="S24" s="132"/>
      <c r="T24" s="132"/>
    </row>
    <row r="25" spans="1:20" ht="25.5">
      <c r="A25" s="111">
        <f t="shared" si="0"/>
        <v>13</v>
      </c>
      <c r="B25" s="143" t="s">
        <v>37</v>
      </c>
      <c r="C25" s="127"/>
      <c r="D25" s="128"/>
      <c r="E25" s="125"/>
      <c r="F25" s="132"/>
      <c r="G25" s="132"/>
      <c r="H25" s="138"/>
      <c r="I25" s="132"/>
      <c r="J25" s="132"/>
      <c r="K25" s="130"/>
      <c r="L25" s="132"/>
      <c r="M25" s="132"/>
      <c r="N25" s="132"/>
      <c r="O25" s="132"/>
      <c r="P25" s="132"/>
      <c r="Q25" s="132"/>
      <c r="R25" s="132"/>
      <c r="S25" s="132"/>
      <c r="T25" s="132"/>
    </row>
    <row r="26" spans="1:20" ht="15.75">
      <c r="A26" s="111">
        <f t="shared" si="0"/>
        <v>14</v>
      </c>
      <c r="B26" s="144" t="s">
        <v>38</v>
      </c>
      <c r="C26" s="127"/>
      <c r="D26" s="128"/>
      <c r="E26" s="133"/>
      <c r="F26" s="134"/>
      <c r="G26" s="134"/>
      <c r="H26" s="134"/>
      <c r="I26" s="134"/>
      <c r="J26" s="134"/>
      <c r="K26" s="170"/>
      <c r="L26" s="134"/>
      <c r="M26" s="134"/>
      <c r="N26" s="134"/>
      <c r="O26" s="134"/>
      <c r="P26" s="134"/>
      <c r="Q26" s="134"/>
      <c r="R26" s="134"/>
      <c r="S26" s="134"/>
      <c r="T26" s="132"/>
    </row>
    <row r="27" spans="1:20" ht="12.75">
      <c r="A27" s="111">
        <f t="shared" si="0"/>
        <v>15</v>
      </c>
      <c r="B27" s="145" t="s">
        <v>39</v>
      </c>
      <c r="C27" s="127" t="s">
        <v>28</v>
      </c>
      <c r="D27" s="128"/>
      <c r="E27" s="146"/>
      <c r="F27" s="147"/>
      <c r="G27" s="147"/>
      <c r="H27" s="134"/>
      <c r="I27" s="134"/>
      <c r="J27" s="134"/>
      <c r="K27" s="170"/>
      <c r="L27" s="134"/>
      <c r="M27" s="134"/>
      <c r="N27" s="134"/>
      <c r="O27" s="134"/>
      <c r="P27" s="134"/>
      <c r="Q27" s="134"/>
      <c r="R27" s="134"/>
      <c r="S27" s="134"/>
      <c r="T27" s="132"/>
    </row>
    <row r="28" spans="1:20" ht="12.75">
      <c r="A28" s="111">
        <f t="shared" si="0"/>
        <v>16</v>
      </c>
      <c r="B28" s="145" t="s">
        <v>40</v>
      </c>
      <c r="C28" s="127" t="s">
        <v>41</v>
      </c>
      <c r="D28" s="136"/>
      <c r="E28" s="133"/>
      <c r="F28" s="132"/>
      <c r="G28" s="132"/>
      <c r="H28" s="138"/>
      <c r="I28" s="132"/>
      <c r="J28" s="132"/>
      <c r="K28" s="170"/>
      <c r="L28" s="134"/>
      <c r="M28" s="134"/>
      <c r="N28" s="134"/>
      <c r="O28" s="134"/>
      <c r="P28" s="134"/>
      <c r="Q28" s="116"/>
      <c r="R28" s="116"/>
      <c r="S28" s="116"/>
      <c r="T28" s="132"/>
    </row>
    <row r="29" spans="1:20" ht="12.75">
      <c r="A29" s="111"/>
      <c r="B29" s="148"/>
      <c r="C29" s="113"/>
      <c r="D29" s="114"/>
      <c r="E29" s="115"/>
      <c r="F29" s="116"/>
      <c r="G29" s="116"/>
      <c r="H29" s="134"/>
      <c r="I29" s="116"/>
      <c r="J29" s="116"/>
      <c r="K29" s="169"/>
      <c r="L29" s="116"/>
      <c r="M29" s="116"/>
      <c r="N29" s="116"/>
      <c r="O29" s="116"/>
      <c r="P29" s="116"/>
      <c r="Q29" s="116"/>
      <c r="R29" s="116"/>
      <c r="S29" s="116"/>
      <c r="T29" s="116"/>
    </row>
    <row r="30" spans="1:20" ht="15.75">
      <c r="A30" s="111">
        <f>A28+1</f>
        <v>17</v>
      </c>
      <c r="B30" s="149" t="s">
        <v>42</v>
      </c>
      <c r="C30" s="127" t="s">
        <v>43</v>
      </c>
      <c r="D30" s="128"/>
      <c r="E30" s="150"/>
      <c r="F30" s="151"/>
      <c r="G30" s="151"/>
      <c r="H30" s="152"/>
      <c r="I30" s="151"/>
      <c r="J30" s="151"/>
      <c r="K30" s="151"/>
      <c r="L30" s="151"/>
      <c r="M30" s="151"/>
      <c r="N30" s="151"/>
      <c r="O30" s="151"/>
      <c r="P30" s="151"/>
      <c r="Q30" s="151"/>
      <c r="R30" s="151"/>
      <c r="S30" s="151"/>
      <c r="T30" s="151"/>
    </row>
    <row r="31" spans="1:20" ht="15">
      <c r="A31" s="111"/>
      <c r="B31" s="153" t="s">
        <v>44</v>
      </c>
      <c r="C31" s="127" t="s">
        <v>45</v>
      </c>
      <c r="D31" s="128"/>
      <c r="E31" s="150"/>
      <c r="F31" s="151"/>
      <c r="G31" s="151"/>
      <c r="H31" s="152"/>
      <c r="I31" s="151"/>
      <c r="J31" s="151"/>
      <c r="K31" s="151"/>
      <c r="L31" s="151"/>
      <c r="M31" s="151"/>
      <c r="N31" s="151"/>
      <c r="O31" s="151"/>
      <c r="P31" s="151"/>
      <c r="Q31" s="151"/>
      <c r="R31" s="151"/>
      <c r="S31" s="151"/>
      <c r="T31" s="151"/>
    </row>
    <row r="32" spans="1:20" ht="30">
      <c r="A32" s="111"/>
      <c r="B32" s="154" t="s">
        <v>46</v>
      </c>
      <c r="C32" s="127" t="s">
        <v>30</v>
      </c>
      <c r="D32" s="128"/>
      <c r="E32" s="150"/>
      <c r="F32" s="151"/>
      <c r="G32" s="151"/>
      <c r="H32" s="152"/>
      <c r="I32" s="151"/>
      <c r="J32" s="151"/>
      <c r="K32" s="151"/>
      <c r="L32" s="151"/>
      <c r="M32" s="151"/>
      <c r="N32" s="151"/>
      <c r="O32" s="151"/>
      <c r="P32" s="151"/>
      <c r="Q32" s="151"/>
      <c r="R32" s="151"/>
      <c r="S32" s="151"/>
      <c r="T32" s="151"/>
    </row>
    <row r="33" spans="1:20" ht="30">
      <c r="A33" s="111"/>
      <c r="B33" s="154" t="s">
        <v>47</v>
      </c>
      <c r="C33" s="127" t="s">
        <v>28</v>
      </c>
      <c r="D33" s="128"/>
      <c r="E33" s="150"/>
      <c r="F33" s="151"/>
      <c r="G33" s="151"/>
      <c r="H33" s="152"/>
      <c r="I33" s="151"/>
      <c r="J33" s="151"/>
      <c r="K33" s="151"/>
      <c r="L33" s="151"/>
      <c r="M33" s="151"/>
      <c r="N33" s="151"/>
      <c r="O33" s="151"/>
      <c r="P33" s="151"/>
      <c r="Q33" s="151"/>
      <c r="R33" s="151"/>
      <c r="S33" s="151"/>
      <c r="T33" s="151"/>
    </row>
    <row r="34" spans="1:20" ht="90">
      <c r="A34" s="111"/>
      <c r="B34" s="155" t="s">
        <v>48</v>
      </c>
      <c r="C34" s="127"/>
      <c r="D34" s="128"/>
      <c r="E34" s="150"/>
      <c r="F34" s="151"/>
      <c r="G34" s="151"/>
      <c r="H34" s="152"/>
      <c r="I34" s="151"/>
      <c r="J34" s="151"/>
      <c r="K34" s="151"/>
      <c r="L34" s="151"/>
      <c r="M34" s="151"/>
      <c r="N34" s="151"/>
      <c r="O34" s="151"/>
      <c r="P34" s="151"/>
      <c r="Q34" s="151"/>
      <c r="R34" s="151"/>
      <c r="S34" s="151"/>
      <c r="T34" s="151"/>
    </row>
    <row r="35" spans="1:20" ht="15">
      <c r="A35" s="111">
        <f>A30+1</f>
        <v>18</v>
      </c>
      <c r="B35" s="122" t="s">
        <v>49</v>
      </c>
      <c r="C35" s="156"/>
      <c r="D35" s="157"/>
      <c r="E35" s="150"/>
      <c r="F35" s="151"/>
      <c r="G35" s="151"/>
      <c r="H35" s="152"/>
      <c r="I35" s="151"/>
      <c r="J35" s="151"/>
      <c r="K35" s="151"/>
      <c r="L35" s="151"/>
      <c r="M35" s="151"/>
      <c r="N35" s="151"/>
      <c r="O35" s="151"/>
      <c r="P35" s="151"/>
      <c r="Q35" s="151"/>
      <c r="R35" s="151"/>
      <c r="S35" s="151"/>
      <c r="T35" s="151"/>
    </row>
    <row r="36" spans="1:20" ht="14.25">
      <c r="A36" s="111">
        <f aca="true" t="shared" si="1" ref="A35:A52">A35+1</f>
        <v>19</v>
      </c>
      <c r="B36" s="158" t="s">
        <v>50</v>
      </c>
      <c r="C36" s="118"/>
      <c r="D36" s="119"/>
      <c r="E36" s="120"/>
      <c r="F36" s="121"/>
      <c r="G36" s="121"/>
      <c r="H36" s="159"/>
      <c r="I36" s="121"/>
      <c r="J36" s="121"/>
      <c r="K36" s="121"/>
      <c r="L36" s="121"/>
      <c r="M36" s="121"/>
      <c r="N36" s="121"/>
      <c r="O36" s="121"/>
      <c r="P36" s="121"/>
      <c r="Q36" s="121"/>
      <c r="R36" s="121"/>
      <c r="S36" s="121"/>
      <c r="T36" s="121"/>
    </row>
    <row r="37" spans="1:20" ht="14.25">
      <c r="A37" s="111">
        <f t="shared" si="1"/>
        <v>20</v>
      </c>
      <c r="B37" s="158" t="s">
        <v>51</v>
      </c>
      <c r="C37" s="113" t="s">
        <v>30</v>
      </c>
      <c r="D37" s="114"/>
      <c r="E37" s="120"/>
      <c r="F37" s="121"/>
      <c r="G37" s="121"/>
      <c r="H37" s="159"/>
      <c r="I37" s="121"/>
      <c r="J37" s="121"/>
      <c r="K37" s="121"/>
      <c r="L37" s="121"/>
      <c r="M37" s="121"/>
      <c r="N37" s="121"/>
      <c r="O37" s="121"/>
      <c r="P37" s="121"/>
      <c r="Q37" s="121"/>
      <c r="R37" s="121"/>
      <c r="S37" s="121"/>
      <c r="T37" s="121"/>
    </row>
    <row r="38" spans="1:20" ht="14.25">
      <c r="A38" s="111">
        <f t="shared" si="1"/>
        <v>21</v>
      </c>
      <c r="B38" s="158" t="s">
        <v>52</v>
      </c>
      <c r="C38" s="113" t="s">
        <v>28</v>
      </c>
      <c r="D38" s="114"/>
      <c r="E38" s="120"/>
      <c r="F38" s="121"/>
      <c r="G38" s="121"/>
      <c r="H38" s="159"/>
      <c r="I38" s="121"/>
      <c r="J38" s="121"/>
      <c r="K38" s="121"/>
      <c r="L38" s="121"/>
      <c r="M38" s="121"/>
      <c r="N38" s="121"/>
      <c r="O38" s="121"/>
      <c r="P38" s="121"/>
      <c r="Q38" s="121"/>
      <c r="R38" s="121"/>
      <c r="S38" s="121"/>
      <c r="T38" s="121"/>
    </row>
    <row r="39" spans="1:20" ht="14.25">
      <c r="A39" s="111">
        <f t="shared" si="1"/>
        <v>22</v>
      </c>
      <c r="B39" s="158" t="s">
        <v>53</v>
      </c>
      <c r="C39" s="113" t="s">
        <v>54</v>
      </c>
      <c r="D39" s="114"/>
      <c r="E39" s="120"/>
      <c r="F39" s="121"/>
      <c r="G39" s="121"/>
      <c r="H39" s="159"/>
      <c r="I39" s="121"/>
      <c r="J39" s="121"/>
      <c r="K39" s="121"/>
      <c r="L39" s="121"/>
      <c r="M39" s="121"/>
      <c r="N39" s="121"/>
      <c r="O39" s="121"/>
      <c r="P39" s="121"/>
      <c r="Q39" s="121"/>
      <c r="R39" s="121"/>
      <c r="S39" s="121"/>
      <c r="T39" s="121"/>
    </row>
    <row r="40" spans="1:20" ht="12.75">
      <c r="A40" s="111">
        <f t="shared" si="1"/>
        <v>23</v>
      </c>
      <c r="B40" s="148" t="s">
        <v>55</v>
      </c>
      <c r="C40" s="118"/>
      <c r="D40" s="119"/>
      <c r="E40" s="120"/>
      <c r="F40" s="121"/>
      <c r="G40" s="121"/>
      <c r="H40" s="159"/>
      <c r="I40" s="121"/>
      <c r="J40" s="121"/>
      <c r="K40" s="121"/>
      <c r="L40" s="121"/>
      <c r="M40" s="121"/>
      <c r="N40" s="121"/>
      <c r="O40" s="121"/>
      <c r="P40" s="121"/>
      <c r="Q40" s="121"/>
      <c r="R40" s="121"/>
      <c r="S40" s="121"/>
      <c r="T40" s="121"/>
    </row>
    <row r="41" spans="1:20" ht="12.75">
      <c r="A41" s="111">
        <f t="shared" si="1"/>
        <v>24</v>
      </c>
      <c r="B41" s="160"/>
      <c r="C41" s="118"/>
      <c r="D41" s="119"/>
      <c r="E41" s="120"/>
      <c r="F41" s="121"/>
      <c r="G41" s="121"/>
      <c r="H41" s="159"/>
      <c r="I41" s="121"/>
      <c r="J41" s="121"/>
      <c r="K41" s="121"/>
      <c r="L41" s="121"/>
      <c r="M41" s="121"/>
      <c r="N41" s="121"/>
      <c r="O41" s="121"/>
      <c r="P41" s="121"/>
      <c r="Q41" s="121"/>
      <c r="R41" s="121"/>
      <c r="S41" s="121"/>
      <c r="T41" s="121"/>
    </row>
    <row r="42" spans="1:20" ht="15">
      <c r="A42" s="111">
        <f t="shared" si="1"/>
        <v>25</v>
      </c>
      <c r="B42" s="161" t="s">
        <v>56</v>
      </c>
      <c r="C42" s="118"/>
      <c r="D42" s="119"/>
      <c r="E42" s="120"/>
      <c r="F42" s="121"/>
      <c r="G42" s="121"/>
      <c r="H42" s="159"/>
      <c r="I42" s="121"/>
      <c r="J42" s="121"/>
      <c r="K42" s="121"/>
      <c r="L42" s="121"/>
      <c r="M42" s="121"/>
      <c r="N42" s="121"/>
      <c r="O42" s="121"/>
      <c r="P42" s="121"/>
      <c r="Q42" s="121"/>
      <c r="R42" s="121"/>
      <c r="S42" s="121"/>
      <c r="T42" s="121"/>
    </row>
    <row r="43" spans="1:20" ht="15">
      <c r="A43" s="111">
        <f t="shared" si="1"/>
        <v>26</v>
      </c>
      <c r="B43" s="122" t="s">
        <v>57</v>
      </c>
      <c r="C43" s="113"/>
      <c r="D43" s="114"/>
      <c r="E43" s="120"/>
      <c r="F43" s="121"/>
      <c r="G43" s="121"/>
      <c r="H43" s="159"/>
      <c r="I43" s="121"/>
      <c r="J43" s="121"/>
      <c r="K43" s="121"/>
      <c r="L43" s="121"/>
      <c r="M43" s="121"/>
      <c r="N43" s="121"/>
      <c r="O43" s="121"/>
      <c r="P43" s="121"/>
      <c r="Q43" s="121"/>
      <c r="R43" s="121"/>
      <c r="S43" s="121"/>
      <c r="T43" s="121"/>
    </row>
    <row r="44" spans="1:20" ht="15">
      <c r="A44" s="111">
        <f t="shared" si="1"/>
        <v>27</v>
      </c>
      <c r="B44" s="162" t="s">
        <v>58</v>
      </c>
      <c r="C44" s="113"/>
      <c r="D44" s="114"/>
      <c r="E44" s="133"/>
      <c r="F44" s="134"/>
      <c r="G44" s="134"/>
      <c r="H44" s="134"/>
      <c r="I44" s="134"/>
      <c r="J44" s="134"/>
      <c r="K44" s="170"/>
      <c r="L44" s="134"/>
      <c r="M44" s="134"/>
      <c r="N44" s="134"/>
      <c r="O44" s="134"/>
      <c r="P44" s="134"/>
      <c r="Q44" s="134"/>
      <c r="R44" s="134"/>
      <c r="S44" s="134"/>
      <c r="T44" s="134"/>
    </row>
    <row r="45" spans="1:20" ht="15">
      <c r="A45" s="111">
        <f t="shared" si="1"/>
        <v>28</v>
      </c>
      <c r="B45" s="163" t="s">
        <v>59</v>
      </c>
      <c r="C45" s="113" t="s">
        <v>28</v>
      </c>
      <c r="D45" s="114"/>
      <c r="E45" s="133"/>
      <c r="F45" s="134"/>
      <c r="G45" s="134"/>
      <c r="H45" s="134"/>
      <c r="I45" s="134"/>
      <c r="J45" s="134"/>
      <c r="K45" s="170"/>
      <c r="L45" s="134"/>
      <c r="M45" s="134"/>
      <c r="N45" s="134"/>
      <c r="O45" s="134"/>
      <c r="P45" s="134"/>
      <c r="Q45" s="134"/>
      <c r="R45" s="134"/>
      <c r="S45" s="134"/>
      <c r="T45" s="134"/>
    </row>
    <row r="46" spans="1:20" ht="15">
      <c r="A46" s="111">
        <f t="shared" si="1"/>
        <v>29</v>
      </c>
      <c r="B46" s="163" t="s">
        <v>60</v>
      </c>
      <c r="C46" s="113" t="s">
        <v>61</v>
      </c>
      <c r="D46" s="114"/>
      <c r="E46" s="133"/>
      <c r="F46" s="134"/>
      <c r="G46" s="134"/>
      <c r="H46" s="134"/>
      <c r="I46" s="134"/>
      <c r="J46" s="134"/>
      <c r="K46" s="170"/>
      <c r="L46" s="134"/>
      <c r="M46" s="134"/>
      <c r="N46" s="134"/>
      <c r="O46" s="134"/>
      <c r="P46" s="134"/>
      <c r="Q46" s="134"/>
      <c r="R46" s="134"/>
      <c r="S46" s="134"/>
      <c r="T46" s="134"/>
    </row>
    <row r="47" spans="1:20" ht="15">
      <c r="A47" s="111">
        <f t="shared" si="1"/>
        <v>30</v>
      </c>
      <c r="B47" s="122" t="s">
        <v>62</v>
      </c>
      <c r="C47" s="113"/>
      <c r="D47" s="114"/>
      <c r="E47" s="133"/>
      <c r="F47" s="134"/>
      <c r="G47" s="134"/>
      <c r="H47" s="134"/>
      <c r="I47" s="134"/>
      <c r="J47" s="134"/>
      <c r="K47" s="170"/>
      <c r="L47" s="134"/>
      <c r="M47" s="134"/>
      <c r="N47" s="134"/>
      <c r="O47" s="134"/>
      <c r="P47" s="134"/>
      <c r="Q47" s="134"/>
      <c r="R47" s="134"/>
      <c r="S47" s="134"/>
      <c r="T47" s="134"/>
    </row>
    <row r="48" spans="1:20" ht="15">
      <c r="A48" s="111">
        <f t="shared" si="1"/>
        <v>31</v>
      </c>
      <c r="B48" s="153" t="s">
        <v>58</v>
      </c>
      <c r="C48" s="113"/>
      <c r="D48" s="114"/>
      <c r="E48" s="133"/>
      <c r="F48" s="134"/>
      <c r="G48" s="134"/>
      <c r="H48" s="134"/>
      <c r="I48" s="134"/>
      <c r="J48" s="134"/>
      <c r="K48" s="170"/>
      <c r="L48" s="134"/>
      <c r="M48" s="134"/>
      <c r="N48" s="134"/>
      <c r="O48" s="134"/>
      <c r="P48" s="134"/>
      <c r="Q48" s="134"/>
      <c r="R48" s="134"/>
      <c r="S48" s="134"/>
      <c r="T48" s="134"/>
    </row>
    <row r="49" spans="1:20" ht="15">
      <c r="A49" s="111">
        <f t="shared" si="1"/>
        <v>32</v>
      </c>
      <c r="B49" s="163" t="s">
        <v>63</v>
      </c>
      <c r="C49" s="113" t="s">
        <v>28</v>
      </c>
      <c r="D49" s="114"/>
      <c r="E49" s="115"/>
      <c r="F49" s="116"/>
      <c r="G49" s="116"/>
      <c r="H49" s="134"/>
      <c r="I49" s="116"/>
      <c r="J49" s="116"/>
      <c r="K49" s="169"/>
      <c r="L49" s="116"/>
      <c r="M49" s="116"/>
      <c r="N49" s="116"/>
      <c r="O49" s="116"/>
      <c r="P49" s="116"/>
      <c r="Q49" s="116"/>
      <c r="R49" s="116"/>
      <c r="S49" s="116"/>
      <c r="T49" s="134"/>
    </row>
    <row r="50" spans="1:20" ht="15">
      <c r="A50" s="111">
        <f t="shared" si="1"/>
        <v>33</v>
      </c>
      <c r="B50" s="164" t="s">
        <v>64</v>
      </c>
      <c r="C50" s="113" t="s">
        <v>61</v>
      </c>
      <c r="D50" s="114"/>
      <c r="E50" s="120"/>
      <c r="F50" s="121"/>
      <c r="G50" s="121"/>
      <c r="H50" s="159"/>
      <c r="I50" s="121"/>
      <c r="J50" s="121"/>
      <c r="K50" s="121"/>
      <c r="L50" s="121"/>
      <c r="M50" s="121"/>
      <c r="N50" s="121"/>
      <c r="O50" s="121"/>
      <c r="P50" s="121"/>
      <c r="Q50" s="121"/>
      <c r="R50" s="121"/>
      <c r="S50" s="121"/>
      <c r="T50" s="159"/>
    </row>
    <row r="51" spans="1:20" ht="15">
      <c r="A51" s="111">
        <f t="shared" si="1"/>
        <v>34</v>
      </c>
      <c r="B51" s="165" t="s">
        <v>65</v>
      </c>
      <c r="C51" s="118"/>
      <c r="D51" s="119"/>
      <c r="E51" s="120"/>
      <c r="F51" s="121"/>
      <c r="G51" s="121"/>
      <c r="H51" s="159"/>
      <c r="I51" s="121"/>
      <c r="J51" s="121"/>
      <c r="K51" s="121"/>
      <c r="L51" s="121"/>
      <c r="M51" s="121"/>
      <c r="N51" s="121"/>
      <c r="O51" s="121"/>
      <c r="P51" s="121"/>
      <c r="Q51" s="121"/>
      <c r="R51" s="121"/>
      <c r="S51" s="121"/>
      <c r="T51" s="159"/>
    </row>
    <row r="52" spans="1:20" ht="15">
      <c r="A52" s="111">
        <f t="shared" si="1"/>
        <v>35</v>
      </c>
      <c r="B52" s="164" t="s">
        <v>66</v>
      </c>
      <c r="C52" s="113" t="s">
        <v>67</v>
      </c>
      <c r="D52" s="114"/>
      <c r="E52" s="120"/>
      <c r="F52" s="121"/>
      <c r="G52" s="121"/>
      <c r="H52" s="159"/>
      <c r="I52" s="121"/>
      <c r="J52" s="121"/>
      <c r="K52" s="121"/>
      <c r="L52" s="121"/>
      <c r="M52" s="121"/>
      <c r="N52" s="121"/>
      <c r="O52" s="121"/>
      <c r="P52" s="121"/>
      <c r="Q52" s="121"/>
      <c r="R52" s="121"/>
      <c r="S52" s="121"/>
      <c r="T52" s="159"/>
    </row>
    <row r="53" spans="1:20" ht="15">
      <c r="A53" s="111"/>
      <c r="B53" s="164" t="s">
        <v>68</v>
      </c>
      <c r="C53" s="113" t="s">
        <v>28</v>
      </c>
      <c r="D53" s="114"/>
      <c r="E53" s="120"/>
      <c r="F53" s="121"/>
      <c r="G53" s="121"/>
      <c r="H53" s="159"/>
      <c r="I53" s="121"/>
      <c r="J53" s="121"/>
      <c r="K53" s="121"/>
      <c r="L53" s="121"/>
      <c r="M53" s="121"/>
      <c r="N53" s="121"/>
      <c r="O53" s="121"/>
      <c r="P53" s="121"/>
      <c r="Q53" s="121"/>
      <c r="R53" s="121"/>
      <c r="S53" s="121"/>
      <c r="T53" s="159"/>
    </row>
    <row r="54" spans="1:20" ht="72.75" customHeight="1">
      <c r="A54" s="111">
        <v>38</v>
      </c>
      <c r="B54" s="126" t="s">
        <v>69</v>
      </c>
      <c r="C54" s="113" t="s">
        <v>70</v>
      </c>
      <c r="D54" s="114"/>
      <c r="E54" s="120"/>
      <c r="F54" s="121"/>
      <c r="G54" s="121"/>
      <c r="H54" s="159"/>
      <c r="I54" s="121"/>
      <c r="J54" s="121"/>
      <c r="K54" s="121"/>
      <c r="L54" s="121"/>
      <c r="M54" s="121"/>
      <c r="N54" s="121"/>
      <c r="O54" s="121"/>
      <c r="P54" s="121"/>
      <c r="Q54" s="121"/>
      <c r="R54" s="121"/>
      <c r="S54" s="121"/>
      <c r="T54" s="159"/>
    </row>
    <row r="55" spans="1:20" ht="102">
      <c r="A55" s="111">
        <v>39</v>
      </c>
      <c r="B55" s="166" t="s">
        <v>71</v>
      </c>
      <c r="C55" s="118"/>
      <c r="D55" s="119"/>
      <c r="E55" s="120"/>
      <c r="F55" s="121"/>
      <c r="G55" s="121"/>
      <c r="H55" s="159"/>
      <c r="I55" s="121"/>
      <c r="J55" s="121"/>
      <c r="K55" s="121"/>
      <c r="L55" s="121"/>
      <c r="M55" s="121"/>
      <c r="N55" s="121"/>
      <c r="O55" s="121"/>
      <c r="P55" s="121"/>
      <c r="Q55" s="121"/>
      <c r="R55" s="121"/>
      <c r="S55" s="121"/>
      <c r="T55" s="159"/>
    </row>
    <row r="56" spans="1:20" ht="15">
      <c r="A56" s="111"/>
      <c r="B56" s="126" t="s">
        <v>72</v>
      </c>
      <c r="C56" s="113" t="s">
        <v>28</v>
      </c>
      <c r="D56" s="119"/>
      <c r="E56" s="120"/>
      <c r="F56" s="121"/>
      <c r="G56" s="121"/>
      <c r="H56" s="159"/>
      <c r="I56" s="121"/>
      <c r="J56" s="121"/>
      <c r="K56" s="121"/>
      <c r="L56" s="121"/>
      <c r="M56" s="121"/>
      <c r="N56" s="121"/>
      <c r="O56" s="121"/>
      <c r="P56" s="121"/>
      <c r="Q56" s="121"/>
      <c r="R56" s="121"/>
      <c r="S56" s="121"/>
      <c r="T56" s="159"/>
    </row>
    <row r="57" spans="1:20" ht="25.5">
      <c r="A57" s="111">
        <f>A55+1</f>
        <v>40</v>
      </c>
      <c r="B57" s="143" t="s">
        <v>55</v>
      </c>
      <c r="C57" s="118"/>
      <c r="D57" s="119"/>
      <c r="E57" s="120"/>
      <c r="F57" s="121"/>
      <c r="G57" s="121"/>
      <c r="H57" s="159"/>
      <c r="I57" s="121"/>
      <c r="J57" s="121"/>
      <c r="K57" s="121"/>
      <c r="L57" s="121"/>
      <c r="M57" s="121"/>
      <c r="N57" s="121"/>
      <c r="O57" s="121"/>
      <c r="P57" s="121"/>
      <c r="Q57" s="121"/>
      <c r="R57" s="121"/>
      <c r="S57" s="121"/>
      <c r="T57" s="159"/>
    </row>
    <row r="58" spans="1:20" ht="12.75">
      <c r="A58" s="111"/>
      <c r="B58" s="167"/>
      <c r="C58" s="118"/>
      <c r="D58" s="119"/>
      <c r="E58" s="120"/>
      <c r="F58" s="121"/>
      <c r="G58" s="121"/>
      <c r="H58" s="159"/>
      <c r="I58" s="121"/>
      <c r="J58" s="121"/>
      <c r="K58" s="121"/>
      <c r="L58" s="121"/>
      <c r="M58" s="121"/>
      <c r="N58" s="121"/>
      <c r="O58" s="121"/>
      <c r="P58" s="121"/>
      <c r="Q58" s="121"/>
      <c r="R58" s="121"/>
      <c r="S58" s="121"/>
      <c r="T58" s="159"/>
    </row>
    <row r="59" spans="1:20" ht="15">
      <c r="A59" s="111">
        <v>41</v>
      </c>
      <c r="B59" s="122" t="s">
        <v>73</v>
      </c>
      <c r="C59" s="113"/>
      <c r="D59" s="114"/>
      <c r="E59" s="115"/>
      <c r="F59" s="116"/>
      <c r="G59" s="116"/>
      <c r="H59" s="134"/>
      <c r="I59" s="116"/>
      <c r="J59" s="116"/>
      <c r="K59" s="169"/>
      <c r="L59" s="116"/>
      <c r="M59" s="116"/>
      <c r="N59" s="116"/>
      <c r="O59" s="116"/>
      <c r="P59" s="116"/>
      <c r="Q59" s="116"/>
      <c r="R59" s="116"/>
      <c r="S59" s="116"/>
      <c r="T59" s="116"/>
    </row>
    <row r="60" spans="1:20" ht="15">
      <c r="A60" s="111">
        <f>A59+1</f>
        <v>42</v>
      </c>
      <c r="B60" s="153" t="s">
        <v>74</v>
      </c>
      <c r="C60" s="113" t="s">
        <v>43</v>
      </c>
      <c r="D60" s="114"/>
      <c r="E60" s="120"/>
      <c r="F60" s="121"/>
      <c r="G60" s="121"/>
      <c r="H60" s="159"/>
      <c r="I60" s="121"/>
      <c r="J60" s="121"/>
      <c r="K60" s="121"/>
      <c r="L60" s="121"/>
      <c r="M60" s="121"/>
      <c r="N60" s="121"/>
      <c r="O60" s="121"/>
      <c r="P60" s="121"/>
      <c r="Q60" s="121"/>
      <c r="R60" s="121"/>
      <c r="S60" s="121"/>
      <c r="T60" s="121"/>
    </row>
    <row r="61" spans="1:20" ht="12.75">
      <c r="A61" s="111"/>
      <c r="B61" s="160"/>
      <c r="C61" s="113"/>
      <c r="D61" s="114"/>
      <c r="E61" s="168"/>
      <c r="F61" s="169"/>
      <c r="G61" s="169"/>
      <c r="H61" s="170"/>
      <c r="I61" s="169"/>
      <c r="J61" s="169"/>
      <c r="K61" s="169"/>
      <c r="L61" s="169"/>
      <c r="M61" s="169"/>
      <c r="N61" s="169"/>
      <c r="O61" s="169"/>
      <c r="P61" s="169"/>
      <c r="Q61" s="169"/>
      <c r="R61" s="169"/>
      <c r="S61" s="169"/>
      <c r="T61" s="169"/>
    </row>
    <row r="62" spans="1:20" ht="12.75">
      <c r="A62" s="111">
        <v>43</v>
      </c>
      <c r="B62" s="117" t="s">
        <v>75</v>
      </c>
      <c r="C62" s="171"/>
      <c r="D62" s="128"/>
      <c r="E62" s="133"/>
      <c r="F62" s="132"/>
      <c r="G62" s="132"/>
      <c r="H62" s="138"/>
      <c r="I62" s="132"/>
      <c r="J62" s="132"/>
      <c r="K62" s="130"/>
      <c r="L62" s="132"/>
      <c r="M62" s="132"/>
      <c r="N62" s="132"/>
      <c r="O62" s="132"/>
      <c r="P62" s="132"/>
      <c r="Q62" s="132"/>
      <c r="R62" s="132"/>
      <c r="S62" s="132"/>
      <c r="T62" s="132"/>
    </row>
    <row r="63" spans="1:20" ht="15">
      <c r="A63" s="111">
        <f aca="true" t="shared" si="2" ref="A63:A68">A62+1</f>
        <v>44</v>
      </c>
      <c r="B63" s="164" t="s">
        <v>76</v>
      </c>
      <c r="C63" s="172"/>
      <c r="D63" s="128"/>
      <c r="E63" s="146"/>
      <c r="F63" s="134"/>
      <c r="G63" s="134"/>
      <c r="H63" s="134"/>
      <c r="I63" s="134"/>
      <c r="J63" s="134"/>
      <c r="K63" s="170"/>
      <c r="L63" s="134"/>
      <c r="M63" s="134"/>
      <c r="N63" s="134"/>
      <c r="O63" s="134"/>
      <c r="P63" s="134"/>
      <c r="Q63" s="134"/>
      <c r="R63" s="134"/>
      <c r="S63" s="134"/>
      <c r="T63" s="132"/>
    </row>
    <row r="64" spans="1:20" ht="14.25">
      <c r="A64" s="111">
        <f t="shared" si="2"/>
        <v>45</v>
      </c>
      <c r="B64" s="131" t="s">
        <v>77</v>
      </c>
      <c r="C64" s="173" t="s">
        <v>28</v>
      </c>
      <c r="D64" s="128"/>
      <c r="E64" s="125"/>
      <c r="F64" s="132"/>
      <c r="G64" s="132"/>
      <c r="H64" s="138"/>
      <c r="I64" s="132"/>
      <c r="J64" s="132"/>
      <c r="K64" s="130"/>
      <c r="L64" s="132"/>
      <c r="M64" s="132"/>
      <c r="N64" s="132"/>
      <c r="O64" s="132"/>
      <c r="P64" s="132"/>
      <c r="Q64" s="132"/>
      <c r="R64" s="132"/>
      <c r="S64" s="132"/>
      <c r="T64" s="132"/>
    </row>
    <row r="65" spans="1:20" ht="14.25">
      <c r="A65" s="111">
        <f t="shared" si="2"/>
        <v>46</v>
      </c>
      <c r="B65" s="131" t="s">
        <v>78</v>
      </c>
      <c r="C65" s="184" t="s">
        <v>54</v>
      </c>
      <c r="D65" s="185"/>
      <c r="E65" s="133"/>
      <c r="F65" s="134"/>
      <c r="G65" s="134"/>
      <c r="H65" s="134"/>
      <c r="I65" s="134"/>
      <c r="J65" s="134"/>
      <c r="K65" s="170"/>
      <c r="L65" s="134"/>
      <c r="M65" s="134"/>
      <c r="N65" s="134"/>
      <c r="O65" s="134"/>
      <c r="P65" s="134"/>
      <c r="Q65" s="134"/>
      <c r="R65" s="134"/>
      <c r="S65" s="134"/>
      <c r="T65" s="134"/>
    </row>
    <row r="66" spans="1:20" ht="15">
      <c r="A66" s="111">
        <f t="shared" si="2"/>
        <v>47</v>
      </c>
      <c r="B66" s="163" t="s">
        <v>79</v>
      </c>
      <c r="C66" s="184"/>
      <c r="D66" s="185"/>
      <c r="E66" s="133"/>
      <c r="F66" s="134"/>
      <c r="G66" s="134"/>
      <c r="H66" s="134"/>
      <c r="I66" s="134"/>
      <c r="J66" s="134"/>
      <c r="K66" s="170"/>
      <c r="L66" s="134"/>
      <c r="M66" s="134"/>
      <c r="N66" s="134"/>
      <c r="O66" s="134"/>
      <c r="P66" s="134"/>
      <c r="Q66" s="134"/>
      <c r="R66" s="134"/>
      <c r="S66" s="134"/>
      <c r="T66" s="134"/>
    </row>
    <row r="67" spans="1:20" ht="14.25">
      <c r="A67" s="111">
        <f t="shared" si="2"/>
        <v>48</v>
      </c>
      <c r="B67" s="131" t="s">
        <v>80</v>
      </c>
      <c r="C67" s="184" t="s">
        <v>81</v>
      </c>
      <c r="D67" s="137"/>
      <c r="E67" s="133"/>
      <c r="F67" s="186"/>
      <c r="G67" s="187"/>
      <c r="H67" s="186"/>
      <c r="I67" s="186"/>
      <c r="J67" s="186"/>
      <c r="K67" s="170"/>
      <c r="L67" s="134"/>
      <c r="M67" s="134"/>
      <c r="N67" s="134"/>
      <c r="O67" s="134"/>
      <c r="P67" s="134"/>
      <c r="Q67" s="116"/>
      <c r="R67" s="134"/>
      <c r="S67" s="134"/>
      <c r="T67" s="134"/>
    </row>
    <row r="68" spans="1:20" ht="14.25">
      <c r="A68" s="111">
        <f t="shared" si="2"/>
        <v>49</v>
      </c>
      <c r="B68" s="131" t="s">
        <v>82</v>
      </c>
      <c r="C68" s="184" t="s">
        <v>83</v>
      </c>
      <c r="D68" s="185"/>
      <c r="E68" s="133"/>
      <c r="F68" s="188"/>
      <c r="G68" s="188"/>
      <c r="H68" s="134"/>
      <c r="I68" s="134"/>
      <c r="J68" s="134"/>
      <c r="K68" s="170"/>
      <c r="L68" s="134"/>
      <c r="M68" s="134"/>
      <c r="N68" s="134"/>
      <c r="O68" s="134"/>
      <c r="P68" s="134"/>
      <c r="Q68" s="134"/>
      <c r="R68" s="134"/>
      <c r="S68" s="134"/>
      <c r="T68" s="134"/>
    </row>
    <row r="69" spans="1:20" ht="14.25">
      <c r="A69" s="111">
        <f aca="true" t="shared" si="3" ref="A69:A87">A68+1</f>
        <v>50</v>
      </c>
      <c r="B69" s="131" t="s">
        <v>84</v>
      </c>
      <c r="C69" s="184" t="s">
        <v>54</v>
      </c>
      <c r="D69" s="185"/>
      <c r="E69" s="146"/>
      <c r="F69" s="134"/>
      <c r="G69" s="134"/>
      <c r="H69" s="134"/>
      <c r="I69" s="134"/>
      <c r="J69" s="134"/>
      <c r="K69" s="170"/>
      <c r="L69" s="134"/>
      <c r="M69" s="134"/>
      <c r="N69" s="134"/>
      <c r="O69" s="134"/>
      <c r="P69" s="134"/>
      <c r="Q69" s="134"/>
      <c r="R69" s="134"/>
      <c r="S69" s="134"/>
      <c r="T69" s="134"/>
    </row>
    <row r="70" spans="1:20" ht="25.5">
      <c r="A70" s="111">
        <f t="shared" si="3"/>
        <v>51</v>
      </c>
      <c r="B70" s="131" t="s">
        <v>85</v>
      </c>
      <c r="C70" s="189" t="s">
        <v>86</v>
      </c>
      <c r="D70" s="185"/>
      <c r="E70" s="146"/>
      <c r="F70" s="134"/>
      <c r="G70" s="134"/>
      <c r="H70" s="134"/>
      <c r="I70" s="134"/>
      <c r="J70" s="134"/>
      <c r="K70" s="170"/>
      <c r="L70" s="134"/>
      <c r="M70" s="134"/>
      <c r="N70" s="134"/>
      <c r="O70" s="134"/>
      <c r="P70" s="134"/>
      <c r="Q70" s="134"/>
      <c r="R70" s="134"/>
      <c r="S70" s="134"/>
      <c r="T70" s="134"/>
    </row>
    <row r="71" spans="1:20" ht="38.25">
      <c r="A71" s="111">
        <f t="shared" si="3"/>
        <v>52</v>
      </c>
      <c r="B71" s="143" t="s">
        <v>87</v>
      </c>
      <c r="C71" s="184"/>
      <c r="D71" s="185"/>
      <c r="E71" s="146"/>
      <c r="F71" s="134"/>
      <c r="G71" s="134"/>
      <c r="H71" s="134"/>
      <c r="I71" s="134"/>
      <c r="J71" s="134"/>
      <c r="K71" s="170"/>
      <c r="L71" s="134"/>
      <c r="M71" s="134"/>
      <c r="N71" s="134"/>
      <c r="O71" s="134"/>
      <c r="P71" s="134"/>
      <c r="Q71" s="134"/>
      <c r="R71" s="134"/>
      <c r="S71" s="134"/>
      <c r="T71" s="116"/>
    </row>
    <row r="72" spans="1:20" ht="15">
      <c r="A72" s="111">
        <f t="shared" si="3"/>
        <v>53</v>
      </c>
      <c r="B72" s="126" t="s">
        <v>88</v>
      </c>
      <c r="C72" s="184"/>
      <c r="D72" s="185"/>
      <c r="E72" s="146"/>
      <c r="F72" s="138"/>
      <c r="G72" s="138"/>
      <c r="H72" s="134"/>
      <c r="I72" s="134"/>
      <c r="J72" s="134"/>
      <c r="K72" s="170"/>
      <c r="L72" s="134"/>
      <c r="M72" s="134"/>
      <c r="N72" s="134"/>
      <c r="O72" s="134"/>
      <c r="P72" s="134"/>
      <c r="Q72" s="134"/>
      <c r="R72" s="134"/>
      <c r="S72" s="134"/>
      <c r="T72" s="116"/>
    </row>
    <row r="73" spans="1:20" ht="12.75">
      <c r="A73" s="111">
        <f t="shared" si="3"/>
        <v>54</v>
      </c>
      <c r="B73" s="167" t="s">
        <v>89</v>
      </c>
      <c r="C73" s="184" t="s">
        <v>28</v>
      </c>
      <c r="D73" s="137"/>
      <c r="E73" s="146"/>
      <c r="F73" s="190"/>
      <c r="G73" s="137"/>
      <c r="H73" s="186"/>
      <c r="I73" s="193"/>
      <c r="J73" s="193"/>
      <c r="K73" s="170"/>
      <c r="L73" s="134"/>
      <c r="M73" s="134"/>
      <c r="N73" s="134"/>
      <c r="O73" s="134"/>
      <c r="P73" s="134"/>
      <c r="Q73" s="116"/>
      <c r="R73" s="134"/>
      <c r="S73" s="134"/>
      <c r="T73" s="116"/>
    </row>
    <row r="74" spans="1:20" ht="12.75">
      <c r="A74" s="111">
        <f t="shared" si="3"/>
        <v>55</v>
      </c>
      <c r="B74" s="167" t="s">
        <v>90</v>
      </c>
      <c r="C74" s="184" t="s">
        <v>81</v>
      </c>
      <c r="D74" s="137"/>
      <c r="E74" s="125"/>
      <c r="F74" s="191"/>
      <c r="G74" s="191"/>
      <c r="H74" s="134"/>
      <c r="I74" s="116"/>
      <c r="J74" s="116"/>
      <c r="K74" s="169"/>
      <c r="L74" s="116"/>
      <c r="M74" s="116"/>
      <c r="N74" s="116"/>
      <c r="O74" s="116"/>
      <c r="P74" s="116"/>
      <c r="Q74" s="116"/>
      <c r="R74" s="116"/>
      <c r="S74" s="116"/>
      <c r="T74" s="132"/>
    </row>
    <row r="75" spans="1:20" ht="25.5">
      <c r="A75" s="111">
        <f t="shared" si="3"/>
        <v>56</v>
      </c>
      <c r="B75" s="143" t="s">
        <v>91</v>
      </c>
      <c r="C75" s="184"/>
      <c r="D75" s="185"/>
      <c r="E75" s="125"/>
      <c r="F75" s="191"/>
      <c r="G75" s="191"/>
      <c r="H75" s="134"/>
      <c r="I75" s="116"/>
      <c r="J75" s="116"/>
      <c r="K75" s="169"/>
      <c r="L75" s="116"/>
      <c r="M75" s="116"/>
      <c r="N75" s="116"/>
      <c r="O75" s="116"/>
      <c r="P75" s="116"/>
      <c r="Q75" s="116"/>
      <c r="R75" s="116"/>
      <c r="S75" s="116"/>
      <c r="T75" s="132"/>
    </row>
    <row r="76" spans="1:20" ht="15">
      <c r="A76" s="111">
        <f t="shared" si="3"/>
        <v>57</v>
      </c>
      <c r="B76" s="126" t="s">
        <v>92</v>
      </c>
      <c r="C76" s="184"/>
      <c r="D76" s="185"/>
      <c r="E76" s="125"/>
      <c r="F76" s="116"/>
      <c r="G76" s="116"/>
      <c r="H76" s="134"/>
      <c r="I76" s="169"/>
      <c r="J76" s="116"/>
      <c r="K76" s="169"/>
      <c r="L76" s="116"/>
      <c r="M76" s="116"/>
      <c r="N76" s="116"/>
      <c r="O76" s="116"/>
      <c r="P76" s="116"/>
      <c r="Q76" s="116"/>
      <c r="R76" s="116"/>
      <c r="S76" s="116"/>
      <c r="T76" s="116"/>
    </row>
    <row r="77" spans="1:20" ht="14.25">
      <c r="A77" s="111">
        <f t="shared" si="3"/>
        <v>58</v>
      </c>
      <c r="B77" s="131" t="s">
        <v>93</v>
      </c>
      <c r="C77" s="184" t="s">
        <v>30</v>
      </c>
      <c r="D77" s="186"/>
      <c r="E77" s="192"/>
      <c r="F77" s="193"/>
      <c r="G77" s="137"/>
      <c r="H77" s="186"/>
      <c r="I77" s="190"/>
      <c r="J77" s="193"/>
      <c r="K77" s="169"/>
      <c r="L77" s="116"/>
      <c r="M77" s="116"/>
      <c r="N77" s="116"/>
      <c r="O77" s="116"/>
      <c r="P77" s="116"/>
      <c r="Q77" s="116"/>
      <c r="R77" s="116"/>
      <c r="S77" s="116"/>
      <c r="T77" s="116"/>
    </row>
    <row r="78" spans="1:20" ht="14.25">
      <c r="A78" s="111">
        <f t="shared" si="3"/>
        <v>59</v>
      </c>
      <c r="B78" s="194" t="s">
        <v>94</v>
      </c>
      <c r="C78" s="184" t="s">
        <v>41</v>
      </c>
      <c r="D78" s="185"/>
      <c r="E78" s="125"/>
      <c r="F78" s="116"/>
      <c r="G78" s="116"/>
      <c r="H78" s="134"/>
      <c r="I78" s="116"/>
      <c r="J78" s="116"/>
      <c r="K78" s="169"/>
      <c r="L78" s="116"/>
      <c r="M78" s="116"/>
      <c r="N78" s="116"/>
      <c r="O78" s="116"/>
      <c r="P78" s="116"/>
      <c r="Q78" s="116"/>
      <c r="R78" s="116"/>
      <c r="S78" s="116"/>
      <c r="T78" s="116"/>
    </row>
    <row r="79" spans="1:20" ht="57" customHeight="1">
      <c r="A79" s="111">
        <f t="shared" si="3"/>
        <v>60</v>
      </c>
      <c r="B79" s="143" t="s">
        <v>95</v>
      </c>
      <c r="C79" s="184"/>
      <c r="D79" s="185"/>
      <c r="E79" s="125"/>
      <c r="F79" s="116"/>
      <c r="G79" s="116"/>
      <c r="H79" s="134"/>
      <c r="I79" s="169"/>
      <c r="J79" s="116"/>
      <c r="K79" s="169"/>
      <c r="L79" s="116"/>
      <c r="M79" s="116"/>
      <c r="N79" s="116"/>
      <c r="O79" s="116"/>
      <c r="P79" s="116"/>
      <c r="Q79" s="116"/>
      <c r="R79" s="116"/>
      <c r="S79" s="116"/>
      <c r="T79" s="116"/>
    </row>
    <row r="80" spans="1:20" ht="15">
      <c r="A80" s="111">
        <f t="shared" si="3"/>
        <v>61</v>
      </c>
      <c r="B80" s="195" t="s">
        <v>96</v>
      </c>
      <c r="C80" s="127"/>
      <c r="D80" s="128"/>
      <c r="E80" s="196"/>
      <c r="F80" s="132"/>
      <c r="G80" s="132"/>
      <c r="H80" s="138"/>
      <c r="I80" s="132"/>
      <c r="J80" s="132"/>
      <c r="K80" s="130"/>
      <c r="L80" s="132"/>
      <c r="M80" s="132"/>
      <c r="N80" s="132"/>
      <c r="O80" s="132"/>
      <c r="P80" s="132"/>
      <c r="Q80" s="132"/>
      <c r="R80" s="132"/>
      <c r="S80" s="132"/>
      <c r="T80" s="132"/>
    </row>
    <row r="81" spans="1:20" ht="15">
      <c r="A81" s="111">
        <f t="shared" si="3"/>
        <v>62</v>
      </c>
      <c r="B81" s="122" t="s">
        <v>97</v>
      </c>
      <c r="C81" s="127" t="s">
        <v>43</v>
      </c>
      <c r="D81" s="128"/>
      <c r="E81" s="196"/>
      <c r="F81" s="132"/>
      <c r="G81" s="132"/>
      <c r="H81" s="138"/>
      <c r="I81" s="132"/>
      <c r="J81" s="132"/>
      <c r="K81" s="130"/>
      <c r="L81" s="132"/>
      <c r="M81" s="132"/>
      <c r="N81" s="132"/>
      <c r="O81" s="132"/>
      <c r="P81" s="132"/>
      <c r="Q81" s="132"/>
      <c r="R81" s="132"/>
      <c r="S81" s="132"/>
      <c r="T81" s="132"/>
    </row>
    <row r="82" spans="1:20" ht="15">
      <c r="A82" s="111">
        <f t="shared" si="3"/>
        <v>63</v>
      </c>
      <c r="B82" s="165" t="s">
        <v>98</v>
      </c>
      <c r="C82" s="127"/>
      <c r="D82" s="128"/>
      <c r="E82" s="146"/>
      <c r="F82" s="188"/>
      <c r="G82" s="188"/>
      <c r="H82" s="134"/>
      <c r="I82" s="134"/>
      <c r="J82" s="134"/>
      <c r="K82" s="170"/>
      <c r="L82" s="134"/>
      <c r="M82" s="134"/>
      <c r="N82" s="134"/>
      <c r="O82" s="134"/>
      <c r="P82" s="134"/>
      <c r="Q82" s="134"/>
      <c r="R82" s="134"/>
      <c r="S82" s="134"/>
      <c r="T82" s="132"/>
    </row>
    <row r="83" spans="1:20" ht="14.25">
      <c r="A83" s="197">
        <f t="shared" si="3"/>
        <v>64</v>
      </c>
      <c r="B83" s="198" t="s">
        <v>99</v>
      </c>
      <c r="C83" s="199" t="s">
        <v>54</v>
      </c>
      <c r="D83" s="200"/>
      <c r="E83" s="201"/>
      <c r="F83" s="202"/>
      <c r="G83" s="202"/>
      <c r="H83" s="203"/>
      <c r="I83" s="203"/>
      <c r="J83" s="134"/>
      <c r="K83" s="170"/>
      <c r="L83" s="134"/>
      <c r="M83" s="134"/>
      <c r="N83" s="134"/>
      <c r="O83" s="134"/>
      <c r="P83" s="134"/>
      <c r="Q83" s="134"/>
      <c r="R83" s="134"/>
      <c r="S83" s="134"/>
      <c r="T83" s="132"/>
    </row>
    <row r="84" spans="1:20" ht="14.25">
      <c r="A84" s="197">
        <f t="shared" si="3"/>
        <v>65</v>
      </c>
      <c r="B84" s="198" t="s">
        <v>100</v>
      </c>
      <c r="C84" s="204"/>
      <c r="D84" s="205"/>
      <c r="E84" s="206"/>
      <c r="F84" s="207"/>
      <c r="G84" s="207"/>
      <c r="H84" s="207"/>
      <c r="I84" s="207"/>
      <c r="J84" s="169"/>
      <c r="K84" s="169"/>
      <c r="L84" s="169"/>
      <c r="M84" s="169"/>
      <c r="N84" s="169"/>
      <c r="O84" s="169"/>
      <c r="P84" s="169"/>
      <c r="Q84" s="169"/>
      <c r="R84" s="169"/>
      <c r="S84" s="169"/>
      <c r="T84" s="169"/>
    </row>
    <row r="85" spans="1:20" ht="14.25">
      <c r="A85" s="197">
        <f t="shared" si="3"/>
        <v>66</v>
      </c>
      <c r="B85" s="208" t="s">
        <v>101</v>
      </c>
      <c r="C85" s="199" t="s">
        <v>32</v>
      </c>
      <c r="D85" s="200"/>
      <c r="E85" s="209"/>
      <c r="F85" s="210"/>
      <c r="G85" s="210"/>
      <c r="H85" s="210"/>
      <c r="I85" s="210"/>
      <c r="J85" s="132"/>
      <c r="K85" s="130"/>
      <c r="L85" s="132"/>
      <c r="M85" s="132"/>
      <c r="N85" s="132"/>
      <c r="O85" s="132"/>
      <c r="P85" s="132"/>
      <c r="Q85" s="132"/>
      <c r="R85" s="132"/>
      <c r="S85" s="132"/>
      <c r="T85" s="132"/>
    </row>
    <row r="86" spans="1:20" ht="14.25">
      <c r="A86" s="197">
        <f t="shared" si="3"/>
        <v>67</v>
      </c>
      <c r="B86" s="208" t="s">
        <v>102</v>
      </c>
      <c r="C86" s="199" t="s">
        <v>30</v>
      </c>
      <c r="D86" s="200"/>
      <c r="E86" s="209"/>
      <c r="F86" s="210"/>
      <c r="G86" s="210"/>
      <c r="H86" s="210"/>
      <c r="I86" s="210"/>
      <c r="J86" s="132"/>
      <c r="K86" s="130"/>
      <c r="L86" s="132"/>
      <c r="M86" s="132"/>
      <c r="N86" s="132"/>
      <c r="O86" s="132"/>
      <c r="P86" s="132"/>
      <c r="Q86" s="132"/>
      <c r="R86" s="132"/>
      <c r="S86" s="132"/>
      <c r="T86" s="132"/>
    </row>
    <row r="87" spans="1:20" ht="14.25">
      <c r="A87" s="111">
        <f t="shared" si="3"/>
        <v>68</v>
      </c>
      <c r="B87" s="211" t="s">
        <v>103</v>
      </c>
      <c r="C87" s="127" t="s">
        <v>28</v>
      </c>
      <c r="D87" s="128"/>
      <c r="E87" s="125"/>
      <c r="F87" s="132"/>
      <c r="G87" s="132"/>
      <c r="H87" s="132"/>
      <c r="I87" s="132"/>
      <c r="J87" s="132"/>
      <c r="K87" s="130"/>
      <c r="L87" s="132"/>
      <c r="M87" s="132"/>
      <c r="N87" s="132"/>
      <c r="O87" s="132"/>
      <c r="P87" s="132"/>
      <c r="Q87" s="132"/>
      <c r="R87" s="132"/>
      <c r="S87" s="132"/>
      <c r="T87" s="132"/>
    </row>
    <row r="88" spans="1:20" ht="19.5" customHeight="1">
      <c r="A88" s="111">
        <f aca="true" t="shared" si="4" ref="A88:A113">A87+1</f>
        <v>69</v>
      </c>
      <c r="B88" s="211" t="s">
        <v>104</v>
      </c>
      <c r="C88" s="127" t="s">
        <v>54</v>
      </c>
      <c r="D88" s="128"/>
      <c r="E88" s="125"/>
      <c r="F88" s="132"/>
      <c r="G88" s="132"/>
      <c r="H88" s="132"/>
      <c r="I88" s="132"/>
      <c r="J88" s="132"/>
      <c r="K88" s="130"/>
      <c r="L88" s="132"/>
      <c r="M88" s="132"/>
      <c r="N88" s="132"/>
      <c r="O88" s="132"/>
      <c r="P88" s="132"/>
      <c r="Q88" s="132"/>
      <c r="R88" s="132"/>
      <c r="S88" s="132"/>
      <c r="T88" s="132"/>
    </row>
    <row r="89" spans="1:20" ht="15">
      <c r="A89" s="111">
        <f t="shared" si="4"/>
        <v>70</v>
      </c>
      <c r="B89" s="165" t="s">
        <v>105</v>
      </c>
      <c r="C89" s="127"/>
      <c r="D89" s="128"/>
      <c r="E89" s="125"/>
      <c r="F89" s="132"/>
      <c r="G89" s="132"/>
      <c r="H89" s="132"/>
      <c r="I89" s="132"/>
      <c r="J89" s="132"/>
      <c r="K89" s="130"/>
      <c r="L89" s="132"/>
      <c r="M89" s="132"/>
      <c r="N89" s="132"/>
      <c r="O89" s="132"/>
      <c r="P89" s="132"/>
      <c r="Q89" s="132"/>
      <c r="R89" s="132"/>
      <c r="S89" s="132"/>
      <c r="T89" s="132"/>
    </row>
    <row r="90" spans="1:20" ht="15">
      <c r="A90" s="111">
        <f t="shared" si="4"/>
        <v>71</v>
      </c>
      <c r="B90" s="164" t="s">
        <v>106</v>
      </c>
      <c r="C90" s="127" t="s">
        <v>32</v>
      </c>
      <c r="D90" s="128"/>
      <c r="E90" s="125"/>
      <c r="F90" s="132"/>
      <c r="G90" s="132"/>
      <c r="H90" s="132"/>
      <c r="I90" s="132"/>
      <c r="J90" s="132"/>
      <c r="K90" s="130"/>
      <c r="L90" s="132"/>
      <c r="M90" s="132"/>
      <c r="N90" s="132"/>
      <c r="O90" s="132"/>
      <c r="P90" s="132"/>
      <c r="Q90" s="132"/>
      <c r="R90" s="132"/>
      <c r="S90" s="132"/>
      <c r="T90" s="132"/>
    </row>
    <row r="91" spans="1:20" ht="15">
      <c r="A91" s="111">
        <f t="shared" si="4"/>
        <v>72</v>
      </c>
      <c r="B91" s="164" t="s">
        <v>107</v>
      </c>
      <c r="C91" s="127" t="s">
        <v>108</v>
      </c>
      <c r="D91" s="128"/>
      <c r="E91" s="125"/>
      <c r="F91" s="132"/>
      <c r="G91" s="132"/>
      <c r="H91" s="132"/>
      <c r="I91" s="132"/>
      <c r="J91" s="132"/>
      <c r="K91" s="130"/>
      <c r="L91" s="132"/>
      <c r="M91" s="132"/>
      <c r="N91" s="132"/>
      <c r="O91" s="132"/>
      <c r="P91" s="132"/>
      <c r="Q91" s="132"/>
      <c r="R91" s="132"/>
      <c r="S91" s="132"/>
      <c r="T91" s="132"/>
    </row>
    <row r="92" spans="1:20" ht="58.5" customHeight="1">
      <c r="A92" s="111">
        <f t="shared" si="4"/>
        <v>73</v>
      </c>
      <c r="B92" s="166" t="s">
        <v>109</v>
      </c>
      <c r="C92" s="127"/>
      <c r="D92" s="128"/>
      <c r="E92" s="125"/>
      <c r="F92" s="132"/>
      <c r="G92" s="132"/>
      <c r="H92" s="132"/>
      <c r="I92" s="132"/>
      <c r="J92" s="132"/>
      <c r="K92" s="130"/>
      <c r="L92" s="132"/>
      <c r="M92" s="132"/>
      <c r="N92" s="132"/>
      <c r="O92" s="132"/>
      <c r="P92" s="132"/>
      <c r="Q92" s="132"/>
      <c r="R92" s="132"/>
      <c r="S92" s="132"/>
      <c r="T92" s="132"/>
    </row>
    <row r="93" spans="1:20" ht="45" customHeight="1">
      <c r="A93" s="111">
        <f t="shared" si="4"/>
        <v>74</v>
      </c>
      <c r="B93" s="212" t="s">
        <v>110</v>
      </c>
      <c r="C93" s="127" t="s">
        <v>41</v>
      </c>
      <c r="D93" s="128"/>
      <c r="E93" s="125"/>
      <c r="F93" s="132"/>
      <c r="G93" s="132"/>
      <c r="H93" s="132"/>
      <c r="I93" s="132"/>
      <c r="J93" s="132"/>
      <c r="K93" s="130"/>
      <c r="L93" s="132"/>
      <c r="M93" s="132"/>
      <c r="N93" s="132"/>
      <c r="O93" s="132"/>
      <c r="P93" s="132"/>
      <c r="Q93" s="132"/>
      <c r="R93" s="132"/>
      <c r="S93" s="132"/>
      <c r="T93" s="132"/>
    </row>
    <row r="94" spans="1:20" ht="162.75" customHeight="1">
      <c r="A94" s="111">
        <f t="shared" si="4"/>
        <v>75</v>
      </c>
      <c r="B94" s="126" t="s">
        <v>111</v>
      </c>
      <c r="C94" s="127"/>
      <c r="D94" s="128"/>
      <c r="E94" s="125"/>
      <c r="F94" s="132"/>
      <c r="G94" s="132"/>
      <c r="H94" s="132"/>
      <c r="I94" s="132"/>
      <c r="J94" s="132"/>
      <c r="K94" s="130"/>
      <c r="L94" s="132"/>
      <c r="M94" s="132"/>
      <c r="N94" s="132"/>
      <c r="O94" s="132"/>
      <c r="P94" s="132"/>
      <c r="Q94" s="132"/>
      <c r="R94" s="132"/>
      <c r="S94" s="132"/>
      <c r="T94" s="132"/>
    </row>
    <row r="95" spans="1:20" ht="48.75" customHeight="1">
      <c r="A95" s="111">
        <f t="shared" si="4"/>
        <v>76</v>
      </c>
      <c r="B95" s="213" t="s">
        <v>112</v>
      </c>
      <c r="C95" s="127"/>
      <c r="D95" s="128"/>
      <c r="E95" s="125"/>
      <c r="F95" s="132"/>
      <c r="G95" s="132"/>
      <c r="H95" s="132"/>
      <c r="I95" s="132"/>
      <c r="J95" s="132"/>
      <c r="K95" s="130"/>
      <c r="L95" s="132"/>
      <c r="M95" s="132"/>
      <c r="N95" s="132"/>
      <c r="O95" s="132"/>
      <c r="P95" s="132"/>
      <c r="Q95" s="132"/>
      <c r="R95" s="132"/>
      <c r="S95" s="132"/>
      <c r="T95" s="132"/>
    </row>
    <row r="96" spans="1:20" ht="12.75">
      <c r="A96" s="111"/>
      <c r="B96" s="214"/>
      <c r="C96" s="127"/>
      <c r="D96" s="128"/>
      <c r="E96" s="125"/>
      <c r="F96" s="132"/>
      <c r="G96" s="132"/>
      <c r="H96" s="132"/>
      <c r="I96" s="132"/>
      <c r="J96" s="132"/>
      <c r="K96" s="130"/>
      <c r="L96" s="132"/>
      <c r="M96" s="132"/>
      <c r="N96" s="132"/>
      <c r="O96" s="132"/>
      <c r="P96" s="132"/>
      <c r="Q96" s="132"/>
      <c r="R96" s="132"/>
      <c r="S96" s="132"/>
      <c r="T96" s="132"/>
    </row>
    <row r="97" spans="1:20" ht="30">
      <c r="A97" s="111">
        <v>77</v>
      </c>
      <c r="B97" s="135" t="s">
        <v>113</v>
      </c>
      <c r="C97" s="127"/>
      <c r="D97" s="128"/>
      <c r="E97" s="125"/>
      <c r="F97" s="132"/>
      <c r="G97" s="132"/>
      <c r="H97" s="132"/>
      <c r="I97" s="132"/>
      <c r="J97" s="132"/>
      <c r="K97" s="130"/>
      <c r="L97" s="132"/>
      <c r="M97" s="132"/>
      <c r="N97" s="132"/>
      <c r="O97" s="132"/>
      <c r="P97" s="132"/>
      <c r="Q97" s="132"/>
      <c r="R97" s="132"/>
      <c r="S97" s="132"/>
      <c r="T97" s="132"/>
    </row>
    <row r="98" spans="1:20" ht="30">
      <c r="A98" s="111">
        <f>A97+1</f>
        <v>78</v>
      </c>
      <c r="B98" s="215" t="s">
        <v>114</v>
      </c>
      <c r="C98" s="127"/>
      <c r="D98" s="136"/>
      <c r="E98" s="125"/>
      <c r="F98" s="136"/>
      <c r="G98" s="136"/>
      <c r="H98" s="136"/>
      <c r="I98" s="136"/>
      <c r="J98" s="136"/>
      <c r="K98" s="130"/>
      <c r="L98" s="132"/>
      <c r="M98" s="132"/>
      <c r="N98" s="132"/>
      <c r="O98" s="132"/>
      <c r="P98" s="132"/>
      <c r="Q98" s="116"/>
      <c r="R98" s="132"/>
      <c r="S98" s="132"/>
      <c r="T98" s="132"/>
    </row>
    <row r="99" spans="1:20" ht="30">
      <c r="A99" s="111"/>
      <c r="B99" s="215" t="s">
        <v>114</v>
      </c>
      <c r="C99" s="127"/>
      <c r="D99" s="136"/>
      <c r="E99" s="125"/>
      <c r="F99" s="136"/>
      <c r="G99" s="136"/>
      <c r="H99" s="136"/>
      <c r="I99" s="136"/>
      <c r="J99" s="136"/>
      <c r="K99" s="130"/>
      <c r="L99" s="132"/>
      <c r="M99" s="134"/>
      <c r="N99" s="132"/>
      <c r="O99" s="132"/>
      <c r="P99" s="132"/>
      <c r="Q99" s="132"/>
      <c r="R99" s="132"/>
      <c r="S99" s="132"/>
      <c r="T99" s="132"/>
    </row>
    <row r="100" spans="1:20" ht="30">
      <c r="A100" s="111">
        <f>A98+1</f>
        <v>79</v>
      </c>
      <c r="B100" s="215" t="s">
        <v>115</v>
      </c>
      <c r="C100" s="127"/>
      <c r="D100" s="128"/>
      <c r="E100" s="125"/>
      <c r="F100" s="132"/>
      <c r="G100" s="132"/>
      <c r="H100" s="132"/>
      <c r="I100" s="132"/>
      <c r="J100" s="132"/>
      <c r="K100" s="130"/>
      <c r="L100" s="132"/>
      <c r="M100" s="132"/>
      <c r="N100" s="132"/>
      <c r="O100" s="132"/>
      <c r="P100" s="132"/>
      <c r="Q100" s="132"/>
      <c r="R100" s="132"/>
      <c r="S100" s="132"/>
      <c r="T100" s="132"/>
    </row>
    <row r="101" spans="1:20" ht="45">
      <c r="A101" s="111">
        <f t="shared" si="4"/>
        <v>80</v>
      </c>
      <c r="B101" s="215" t="s">
        <v>116</v>
      </c>
      <c r="C101" s="127"/>
      <c r="D101" s="128"/>
      <c r="E101" s="125"/>
      <c r="F101" s="132"/>
      <c r="G101" s="132"/>
      <c r="H101" s="132"/>
      <c r="I101" s="132"/>
      <c r="J101" s="132"/>
      <c r="K101" s="130"/>
      <c r="L101" s="132"/>
      <c r="M101" s="132"/>
      <c r="N101" s="132"/>
      <c r="O101" s="132"/>
      <c r="P101" s="132"/>
      <c r="Q101" s="132"/>
      <c r="R101" s="132"/>
      <c r="S101" s="132"/>
      <c r="T101" s="132"/>
    </row>
    <row r="102" spans="1:20" ht="30">
      <c r="A102" s="111">
        <f t="shared" si="4"/>
        <v>81</v>
      </c>
      <c r="B102" s="126" t="s">
        <v>117</v>
      </c>
      <c r="C102" s="127"/>
      <c r="D102" s="128"/>
      <c r="E102" s="125"/>
      <c r="F102" s="132"/>
      <c r="G102" s="132"/>
      <c r="H102" s="132"/>
      <c r="I102" s="132"/>
      <c r="J102" s="132"/>
      <c r="K102" s="130"/>
      <c r="L102" s="132"/>
      <c r="M102" s="132"/>
      <c r="N102" s="132"/>
      <c r="O102" s="132"/>
      <c r="P102" s="132"/>
      <c r="Q102" s="132"/>
      <c r="R102" s="132"/>
      <c r="S102" s="132"/>
      <c r="T102" s="132"/>
    </row>
    <row r="103" spans="1:20" ht="30">
      <c r="A103" s="111">
        <f t="shared" si="4"/>
        <v>82</v>
      </c>
      <c r="B103" s="126" t="s">
        <v>118</v>
      </c>
      <c r="C103" s="127"/>
      <c r="D103" s="128"/>
      <c r="E103" s="125"/>
      <c r="F103" s="132"/>
      <c r="G103" s="132"/>
      <c r="H103" s="132"/>
      <c r="I103" s="132"/>
      <c r="J103" s="132"/>
      <c r="K103" s="130"/>
      <c r="L103" s="132"/>
      <c r="M103" s="132"/>
      <c r="N103" s="132"/>
      <c r="O103" s="132"/>
      <c r="P103" s="132"/>
      <c r="Q103" s="132"/>
      <c r="R103" s="132"/>
      <c r="S103" s="132"/>
      <c r="T103" s="132"/>
    </row>
    <row r="104" spans="1:20" ht="45">
      <c r="A104" s="111">
        <f t="shared" si="4"/>
        <v>83</v>
      </c>
      <c r="B104" s="126" t="s">
        <v>119</v>
      </c>
      <c r="C104" s="127"/>
      <c r="D104" s="128"/>
      <c r="E104" s="125"/>
      <c r="F104" s="132"/>
      <c r="G104" s="132"/>
      <c r="H104" s="132"/>
      <c r="I104" s="132"/>
      <c r="J104" s="132"/>
      <c r="K104" s="130"/>
      <c r="L104" s="132"/>
      <c r="M104" s="132"/>
      <c r="N104" s="132"/>
      <c r="O104" s="132"/>
      <c r="P104" s="132"/>
      <c r="Q104" s="132"/>
      <c r="R104" s="132"/>
      <c r="S104" s="132"/>
      <c r="T104" s="132"/>
    </row>
    <row r="105" spans="1:20" ht="30">
      <c r="A105" s="111">
        <f t="shared" si="4"/>
        <v>84</v>
      </c>
      <c r="B105" s="126" t="s">
        <v>120</v>
      </c>
      <c r="C105" s="127"/>
      <c r="D105" s="128"/>
      <c r="E105" s="125"/>
      <c r="F105" s="132"/>
      <c r="G105" s="132"/>
      <c r="H105" s="132"/>
      <c r="I105" s="132"/>
      <c r="J105" s="132"/>
      <c r="K105" s="130"/>
      <c r="L105" s="132"/>
      <c r="M105" s="132"/>
      <c r="N105" s="132"/>
      <c r="O105" s="132"/>
      <c r="P105" s="132"/>
      <c r="Q105" s="132"/>
      <c r="R105" s="132"/>
      <c r="S105" s="132"/>
      <c r="T105" s="132"/>
    </row>
    <row r="106" spans="1:20" ht="30">
      <c r="A106" s="111">
        <f t="shared" si="4"/>
        <v>85</v>
      </c>
      <c r="B106" s="126" t="s">
        <v>121</v>
      </c>
      <c r="C106" s="127"/>
      <c r="D106" s="128"/>
      <c r="E106" s="125"/>
      <c r="F106" s="132"/>
      <c r="G106" s="132"/>
      <c r="H106" s="132"/>
      <c r="I106" s="132"/>
      <c r="J106" s="132"/>
      <c r="K106" s="130"/>
      <c r="L106" s="132"/>
      <c r="M106" s="132"/>
      <c r="N106" s="132"/>
      <c r="O106" s="132"/>
      <c r="P106" s="132"/>
      <c r="Q106" s="132"/>
      <c r="R106" s="132"/>
      <c r="S106" s="132"/>
      <c r="T106" s="132"/>
    </row>
    <row r="107" spans="1:20" ht="30">
      <c r="A107" s="111">
        <f t="shared" si="4"/>
        <v>86</v>
      </c>
      <c r="B107" s="126" t="s">
        <v>122</v>
      </c>
      <c r="C107" s="127"/>
      <c r="D107" s="128"/>
      <c r="E107" s="125"/>
      <c r="F107" s="132"/>
      <c r="G107" s="132"/>
      <c r="H107" s="132"/>
      <c r="I107" s="132"/>
      <c r="J107" s="132"/>
      <c r="K107" s="130"/>
      <c r="L107" s="132"/>
      <c r="M107" s="132"/>
      <c r="N107" s="132"/>
      <c r="O107" s="132"/>
      <c r="P107" s="132"/>
      <c r="Q107" s="132"/>
      <c r="R107" s="132"/>
      <c r="S107" s="132"/>
      <c r="T107" s="132"/>
    </row>
    <row r="108" spans="1:20" ht="30">
      <c r="A108" s="111">
        <f t="shared" si="4"/>
        <v>87</v>
      </c>
      <c r="B108" s="126" t="s">
        <v>123</v>
      </c>
      <c r="C108" s="127"/>
      <c r="D108" s="128"/>
      <c r="E108" s="125"/>
      <c r="F108" s="132"/>
      <c r="G108" s="132"/>
      <c r="H108" s="132"/>
      <c r="I108" s="132"/>
      <c r="J108" s="132"/>
      <c r="K108" s="130"/>
      <c r="L108" s="132"/>
      <c r="M108" s="132"/>
      <c r="N108" s="132"/>
      <c r="O108" s="132"/>
      <c r="P108" s="132"/>
      <c r="Q108" s="132"/>
      <c r="R108" s="132"/>
      <c r="S108" s="132"/>
      <c r="T108" s="132"/>
    </row>
    <row r="109" spans="1:20" ht="30">
      <c r="A109" s="111">
        <f t="shared" si="4"/>
        <v>88</v>
      </c>
      <c r="B109" s="126" t="s">
        <v>124</v>
      </c>
      <c r="C109" s="127"/>
      <c r="D109" s="128"/>
      <c r="E109" s="125"/>
      <c r="F109" s="132"/>
      <c r="G109" s="132"/>
      <c r="H109" s="132"/>
      <c r="I109" s="132"/>
      <c r="J109" s="132"/>
      <c r="K109" s="130"/>
      <c r="L109" s="132"/>
      <c r="M109" s="132"/>
      <c r="N109" s="132"/>
      <c r="O109" s="132"/>
      <c r="P109" s="132"/>
      <c r="Q109" s="132"/>
      <c r="R109" s="132"/>
      <c r="S109" s="132"/>
      <c r="T109" s="132"/>
    </row>
    <row r="110" spans="1:20" ht="15">
      <c r="A110" s="111">
        <f t="shared" si="4"/>
        <v>89</v>
      </c>
      <c r="B110" s="126" t="s">
        <v>125</v>
      </c>
      <c r="C110" s="113"/>
      <c r="D110" s="114"/>
      <c r="E110" s="133"/>
      <c r="F110" s="134"/>
      <c r="G110" s="134"/>
      <c r="H110" s="134"/>
      <c r="I110" s="134"/>
      <c r="J110" s="134"/>
      <c r="K110" s="170"/>
      <c r="L110" s="134"/>
      <c r="M110" s="134"/>
      <c r="N110" s="134"/>
      <c r="O110" s="134"/>
      <c r="P110" s="134"/>
      <c r="Q110" s="134"/>
      <c r="R110" s="134"/>
      <c r="S110" s="134"/>
      <c r="T110" s="134"/>
    </row>
    <row r="111" spans="1:20" ht="15">
      <c r="A111" s="111">
        <f t="shared" si="4"/>
        <v>90</v>
      </c>
      <c r="B111" s="195" t="s">
        <v>126</v>
      </c>
      <c r="C111" s="113"/>
      <c r="D111" s="114"/>
      <c r="E111" s="115"/>
      <c r="F111" s="116"/>
      <c r="G111" s="116"/>
      <c r="H111" s="116"/>
      <c r="I111" s="116"/>
      <c r="J111" s="116"/>
      <c r="K111" s="169"/>
      <c r="L111" s="116"/>
      <c r="M111" s="116"/>
      <c r="N111" s="116"/>
      <c r="O111" s="116"/>
      <c r="P111" s="116"/>
      <c r="Q111" s="116"/>
      <c r="R111" s="116"/>
      <c r="S111" s="116"/>
      <c r="T111" s="116"/>
    </row>
    <row r="112" spans="1:20" ht="15">
      <c r="A112" s="111">
        <f t="shared" si="4"/>
        <v>91</v>
      </c>
      <c r="B112" s="162" t="s">
        <v>127</v>
      </c>
      <c r="C112" s="113" t="s">
        <v>128</v>
      </c>
      <c r="D112" s="114"/>
      <c r="E112" s="115"/>
      <c r="F112" s="116"/>
      <c r="G112" s="116"/>
      <c r="H112" s="116"/>
      <c r="I112" s="116"/>
      <c r="J112" s="116"/>
      <c r="K112" s="169"/>
      <c r="L112" s="116"/>
      <c r="M112" s="116"/>
      <c r="N112" s="116"/>
      <c r="O112" s="116"/>
      <c r="P112" s="116"/>
      <c r="Q112" s="116"/>
      <c r="R112" s="116"/>
      <c r="S112" s="116"/>
      <c r="T112" s="116"/>
    </row>
    <row r="113" spans="1:20" ht="21.75" customHeight="1">
      <c r="A113" s="111">
        <f t="shared" si="4"/>
        <v>92</v>
      </c>
      <c r="B113" s="162" t="s">
        <v>129</v>
      </c>
      <c r="C113" s="113" t="s">
        <v>130</v>
      </c>
      <c r="D113" s="114"/>
      <c r="E113" s="115"/>
      <c r="F113" s="116"/>
      <c r="G113" s="116"/>
      <c r="H113" s="116"/>
      <c r="I113" s="116"/>
      <c r="J113" s="116"/>
      <c r="K113" s="169"/>
      <c r="L113" s="116"/>
      <c r="M113" s="116"/>
      <c r="N113" s="116"/>
      <c r="O113" s="116"/>
      <c r="P113" s="116"/>
      <c r="Q113" s="116"/>
      <c r="R113" s="116"/>
      <c r="S113" s="116"/>
      <c r="T113" s="116"/>
    </row>
    <row r="114" spans="1:20" ht="15">
      <c r="A114" s="111"/>
      <c r="B114" s="162"/>
      <c r="C114" s="113"/>
      <c r="D114" s="114"/>
      <c r="E114" s="115"/>
      <c r="F114" s="116"/>
      <c r="G114" s="116"/>
      <c r="H114" s="116"/>
      <c r="I114" s="116"/>
      <c r="J114" s="116"/>
      <c r="K114" s="169"/>
      <c r="L114" s="116"/>
      <c r="M114" s="116"/>
      <c r="N114" s="116"/>
      <c r="O114" s="116"/>
      <c r="P114" s="116"/>
      <c r="Q114" s="116"/>
      <c r="R114" s="116"/>
      <c r="S114" s="116"/>
      <c r="T114" s="116"/>
    </row>
    <row r="115" spans="1:20" ht="15">
      <c r="A115" s="111">
        <v>93</v>
      </c>
      <c r="B115" s="195" t="s">
        <v>131</v>
      </c>
      <c r="C115" s="113"/>
      <c r="D115" s="114"/>
      <c r="E115" s="115"/>
      <c r="F115" s="116"/>
      <c r="G115" s="116"/>
      <c r="H115" s="116"/>
      <c r="I115" s="116"/>
      <c r="J115" s="116"/>
      <c r="K115" s="169"/>
      <c r="L115" s="116"/>
      <c r="M115" s="116"/>
      <c r="N115" s="116"/>
      <c r="O115" s="116"/>
      <c r="P115" s="116"/>
      <c r="Q115" s="116"/>
      <c r="R115" s="116"/>
      <c r="S115" s="116"/>
      <c r="T115" s="116"/>
    </row>
    <row r="116" spans="1:20" ht="28.5">
      <c r="A116" s="111">
        <f aca="true" t="shared" si="5" ref="A116:A160">A115+1</f>
        <v>94</v>
      </c>
      <c r="B116" s="131" t="s">
        <v>132</v>
      </c>
      <c r="C116" s="113" t="s">
        <v>67</v>
      </c>
      <c r="D116" s="114"/>
      <c r="E116" s="115"/>
      <c r="F116" s="116"/>
      <c r="G116" s="116"/>
      <c r="H116" s="116"/>
      <c r="I116" s="116"/>
      <c r="J116" s="116"/>
      <c r="K116" s="169"/>
      <c r="L116" s="116"/>
      <c r="M116" s="116"/>
      <c r="N116" s="116"/>
      <c r="O116" s="116"/>
      <c r="P116" s="116"/>
      <c r="Q116" s="116"/>
      <c r="R116" s="116"/>
      <c r="S116" s="116"/>
      <c r="T116" s="116"/>
    </row>
    <row r="117" spans="1:20" ht="14.25">
      <c r="A117" s="111">
        <f t="shared" si="5"/>
        <v>95</v>
      </c>
      <c r="B117" s="158" t="s">
        <v>133</v>
      </c>
      <c r="C117" s="113" t="s">
        <v>54</v>
      </c>
      <c r="D117" s="114"/>
      <c r="E117" s="115"/>
      <c r="F117" s="116"/>
      <c r="G117" s="116"/>
      <c r="H117" s="116"/>
      <c r="I117" s="116"/>
      <c r="J117" s="116"/>
      <c r="K117" s="169"/>
      <c r="L117" s="116"/>
      <c r="M117" s="116"/>
      <c r="N117" s="116"/>
      <c r="O117" s="116"/>
      <c r="P117" s="116"/>
      <c r="Q117" s="116"/>
      <c r="R117" s="116"/>
      <c r="S117" s="116"/>
      <c r="T117" s="116"/>
    </row>
    <row r="118" spans="1:20" ht="14.25">
      <c r="A118" s="111">
        <f t="shared" si="5"/>
        <v>96</v>
      </c>
      <c r="B118" s="158" t="s">
        <v>134</v>
      </c>
      <c r="C118" s="113" t="s">
        <v>30</v>
      </c>
      <c r="D118" s="114"/>
      <c r="E118" s="115"/>
      <c r="F118" s="116"/>
      <c r="G118" s="116"/>
      <c r="H118" s="116"/>
      <c r="I118" s="116"/>
      <c r="J118" s="116"/>
      <c r="K118" s="169"/>
      <c r="L118" s="116"/>
      <c r="M118" s="116"/>
      <c r="N118" s="116"/>
      <c r="O118" s="116"/>
      <c r="P118" s="116"/>
      <c r="Q118" s="116"/>
      <c r="R118" s="116"/>
      <c r="S118" s="116"/>
      <c r="T118" s="116"/>
    </row>
    <row r="119" spans="1:20" ht="14.25">
      <c r="A119" s="111">
        <f t="shared" si="5"/>
        <v>97</v>
      </c>
      <c r="B119" s="158" t="s">
        <v>135</v>
      </c>
      <c r="C119" s="113" t="s">
        <v>128</v>
      </c>
      <c r="D119" s="114"/>
      <c r="E119" s="115"/>
      <c r="F119" s="116"/>
      <c r="G119" s="116"/>
      <c r="H119" s="116"/>
      <c r="I119" s="116"/>
      <c r="J119" s="116"/>
      <c r="K119" s="169"/>
      <c r="L119" s="116"/>
      <c r="M119" s="116"/>
      <c r="N119" s="116"/>
      <c r="O119" s="116"/>
      <c r="P119" s="116"/>
      <c r="Q119" s="116"/>
      <c r="R119" s="116"/>
      <c r="S119" s="116"/>
      <c r="T119" s="132"/>
    </row>
    <row r="120" spans="1:20" ht="14.25">
      <c r="A120" s="111">
        <f t="shared" si="5"/>
        <v>98</v>
      </c>
      <c r="B120" s="131" t="s">
        <v>136</v>
      </c>
      <c r="C120" s="216" t="s">
        <v>137</v>
      </c>
      <c r="D120" s="114"/>
      <c r="E120" s="115"/>
      <c r="F120" s="116"/>
      <c r="G120" s="116"/>
      <c r="H120" s="116"/>
      <c r="I120" s="116"/>
      <c r="J120" s="116"/>
      <c r="K120" s="169"/>
      <c r="L120" s="116"/>
      <c r="M120" s="116"/>
      <c r="N120" s="116"/>
      <c r="O120" s="116"/>
      <c r="P120" s="116"/>
      <c r="Q120" s="116"/>
      <c r="R120" s="116"/>
      <c r="S120" s="116"/>
      <c r="T120" s="116"/>
    </row>
    <row r="121" spans="1:20" ht="14.25">
      <c r="A121" s="111">
        <f t="shared" si="5"/>
        <v>99</v>
      </c>
      <c r="B121" s="131" t="s">
        <v>138</v>
      </c>
      <c r="C121" s="184" t="s">
        <v>139</v>
      </c>
      <c r="D121" s="185"/>
      <c r="E121" s="115"/>
      <c r="F121" s="116"/>
      <c r="G121" s="116"/>
      <c r="H121" s="116"/>
      <c r="I121" s="116"/>
      <c r="J121" s="116"/>
      <c r="K121" s="169"/>
      <c r="L121" s="116"/>
      <c r="M121" s="116"/>
      <c r="N121" s="116"/>
      <c r="O121" s="116"/>
      <c r="P121" s="116"/>
      <c r="Q121" s="116"/>
      <c r="R121" s="116"/>
      <c r="S121" s="116"/>
      <c r="T121" s="116"/>
    </row>
    <row r="122" spans="1:20" ht="14.25">
      <c r="A122" s="111">
        <f t="shared" si="5"/>
        <v>100</v>
      </c>
      <c r="B122" s="131" t="s">
        <v>140</v>
      </c>
      <c r="C122" s="107" t="s">
        <v>137</v>
      </c>
      <c r="D122" s="114"/>
      <c r="E122" s="146"/>
      <c r="F122" s="134"/>
      <c r="G122" s="134"/>
      <c r="H122" s="134"/>
      <c r="I122" s="134"/>
      <c r="J122" s="134"/>
      <c r="K122" s="170"/>
      <c r="L122" s="134"/>
      <c r="M122" s="134"/>
      <c r="N122" s="134"/>
      <c r="O122" s="134"/>
      <c r="P122" s="134"/>
      <c r="Q122" s="134"/>
      <c r="R122" s="134"/>
      <c r="S122" s="134"/>
      <c r="T122" s="116"/>
    </row>
    <row r="123" spans="1:20" ht="14.25">
      <c r="A123" s="111">
        <f t="shared" si="5"/>
        <v>101</v>
      </c>
      <c r="B123" s="158" t="s">
        <v>141</v>
      </c>
      <c r="C123" s="113" t="s">
        <v>139</v>
      </c>
      <c r="D123" s="114"/>
      <c r="E123" s="115"/>
      <c r="F123" s="116"/>
      <c r="G123" s="116"/>
      <c r="H123" s="116"/>
      <c r="I123" s="116"/>
      <c r="J123" s="116"/>
      <c r="K123" s="169"/>
      <c r="L123" s="116"/>
      <c r="M123" s="116"/>
      <c r="N123" s="116"/>
      <c r="O123" s="116"/>
      <c r="P123" s="116"/>
      <c r="Q123" s="116"/>
      <c r="R123" s="116"/>
      <c r="S123" s="116"/>
      <c r="T123" s="116"/>
    </row>
    <row r="124" spans="1:20" ht="14.25">
      <c r="A124" s="111">
        <f t="shared" si="5"/>
        <v>102</v>
      </c>
      <c r="B124" s="131" t="s">
        <v>142</v>
      </c>
      <c r="C124" s="113" t="s">
        <v>143</v>
      </c>
      <c r="D124" s="114"/>
      <c r="E124" s="115"/>
      <c r="F124" s="116"/>
      <c r="G124" s="116"/>
      <c r="H124" s="116"/>
      <c r="I124" s="116"/>
      <c r="J124" s="116"/>
      <c r="K124" s="169"/>
      <c r="L124" s="116"/>
      <c r="M124" s="116"/>
      <c r="N124" s="116"/>
      <c r="O124" s="116"/>
      <c r="P124" s="116"/>
      <c r="Q124" s="116"/>
      <c r="R124" s="116"/>
      <c r="S124" s="116"/>
      <c r="T124" s="116"/>
    </row>
    <row r="125" spans="1:20" ht="14.25">
      <c r="A125" s="111">
        <f t="shared" si="5"/>
        <v>103</v>
      </c>
      <c r="B125" s="131" t="s">
        <v>144</v>
      </c>
      <c r="C125" s="113" t="s">
        <v>145</v>
      </c>
      <c r="D125" s="114"/>
      <c r="E125" s="115"/>
      <c r="F125" s="116"/>
      <c r="G125" s="116"/>
      <c r="H125" s="116"/>
      <c r="I125" s="116"/>
      <c r="J125" s="116"/>
      <c r="K125" s="169"/>
      <c r="L125" s="116"/>
      <c r="M125" s="116"/>
      <c r="N125" s="116"/>
      <c r="O125" s="116"/>
      <c r="P125" s="116"/>
      <c r="Q125" s="116"/>
      <c r="R125" s="116"/>
      <c r="S125" s="116"/>
      <c r="T125" s="116"/>
    </row>
    <row r="126" spans="1:20" ht="14.25">
      <c r="A126" s="111">
        <f t="shared" si="5"/>
        <v>104</v>
      </c>
      <c r="B126" s="131" t="s">
        <v>146</v>
      </c>
      <c r="C126" s="113" t="s">
        <v>145</v>
      </c>
      <c r="D126" s="114"/>
      <c r="E126" s="115"/>
      <c r="F126" s="116"/>
      <c r="G126" s="116"/>
      <c r="H126" s="116"/>
      <c r="I126" s="116"/>
      <c r="J126" s="116"/>
      <c r="K126" s="169"/>
      <c r="L126" s="116"/>
      <c r="M126" s="116"/>
      <c r="N126" s="116"/>
      <c r="O126" s="116"/>
      <c r="P126" s="116"/>
      <c r="Q126" s="116"/>
      <c r="R126" s="116"/>
      <c r="S126" s="116"/>
      <c r="T126" s="116"/>
    </row>
    <row r="127" spans="1:20" ht="14.25">
      <c r="A127" s="111">
        <f t="shared" si="5"/>
        <v>105</v>
      </c>
      <c r="B127" s="131" t="s">
        <v>147</v>
      </c>
      <c r="C127" s="113" t="s">
        <v>145</v>
      </c>
      <c r="D127" s="114"/>
      <c r="E127" s="115"/>
      <c r="F127" s="116"/>
      <c r="G127" s="116"/>
      <c r="H127" s="116"/>
      <c r="I127" s="116"/>
      <c r="J127" s="116"/>
      <c r="K127" s="169"/>
      <c r="L127" s="116"/>
      <c r="M127" s="116"/>
      <c r="N127" s="116"/>
      <c r="O127" s="116"/>
      <c r="P127" s="116"/>
      <c r="Q127" s="116"/>
      <c r="R127" s="116"/>
      <c r="S127" s="116"/>
      <c r="T127" s="116"/>
    </row>
    <row r="128" spans="1:20" ht="14.25">
      <c r="A128" s="111">
        <f t="shared" si="5"/>
        <v>106</v>
      </c>
      <c r="B128" s="131" t="s">
        <v>148</v>
      </c>
      <c r="C128" s="113" t="s">
        <v>145</v>
      </c>
      <c r="D128" s="114"/>
      <c r="E128" s="115"/>
      <c r="F128" s="116"/>
      <c r="G128" s="116"/>
      <c r="H128" s="116"/>
      <c r="I128" s="116"/>
      <c r="J128" s="116"/>
      <c r="K128" s="169"/>
      <c r="L128" s="116"/>
      <c r="M128" s="116"/>
      <c r="N128" s="116"/>
      <c r="O128" s="116"/>
      <c r="P128" s="116"/>
      <c r="Q128" s="116"/>
      <c r="R128" s="116"/>
      <c r="S128" s="116"/>
      <c r="T128" s="116"/>
    </row>
    <row r="129" spans="1:20" ht="14.25">
      <c r="A129" s="111">
        <f t="shared" si="5"/>
        <v>107</v>
      </c>
      <c r="B129" s="131" t="s">
        <v>149</v>
      </c>
      <c r="C129" s="113" t="s">
        <v>145</v>
      </c>
      <c r="D129" s="114"/>
      <c r="E129" s="115"/>
      <c r="F129" s="116"/>
      <c r="G129" s="116"/>
      <c r="H129" s="116"/>
      <c r="I129" s="116"/>
      <c r="J129" s="116"/>
      <c r="K129" s="169"/>
      <c r="L129" s="116"/>
      <c r="M129" s="116"/>
      <c r="N129" s="116"/>
      <c r="O129" s="116"/>
      <c r="P129" s="116"/>
      <c r="Q129" s="116"/>
      <c r="R129" s="116"/>
      <c r="S129" s="116"/>
      <c r="T129" s="116"/>
    </row>
    <row r="130" spans="1:20" ht="14.25">
      <c r="A130" s="111">
        <f t="shared" si="5"/>
        <v>108</v>
      </c>
      <c r="B130" s="217" t="s">
        <v>150</v>
      </c>
      <c r="C130" s="113" t="s">
        <v>145</v>
      </c>
      <c r="D130" s="114"/>
      <c r="E130" s="115"/>
      <c r="F130" s="116"/>
      <c r="G130" s="116"/>
      <c r="H130" s="116"/>
      <c r="I130" s="116"/>
      <c r="J130" s="116"/>
      <c r="K130" s="169"/>
      <c r="L130" s="116"/>
      <c r="M130" s="116"/>
      <c r="N130" s="116"/>
      <c r="O130" s="116"/>
      <c r="P130" s="116"/>
      <c r="Q130" s="116"/>
      <c r="R130" s="116"/>
      <c r="S130" s="116"/>
      <c r="T130" s="116"/>
    </row>
    <row r="131" spans="1:21" ht="67.5">
      <c r="A131" s="218">
        <f t="shared" si="5"/>
        <v>109</v>
      </c>
      <c r="B131" s="219" t="s">
        <v>151</v>
      </c>
      <c r="C131" s="216"/>
      <c r="D131" s="114"/>
      <c r="E131" s="220"/>
      <c r="F131" s="221"/>
      <c r="G131" s="221"/>
      <c r="H131" s="221"/>
      <c r="I131" s="221"/>
      <c r="J131" s="221"/>
      <c r="K131" s="262"/>
      <c r="L131" s="221"/>
      <c r="M131" s="221"/>
      <c r="N131" s="221"/>
      <c r="O131" s="221"/>
      <c r="P131" s="221"/>
      <c r="Q131" s="221"/>
      <c r="R131" s="221"/>
      <c r="S131" s="221"/>
      <c r="T131" s="116"/>
      <c r="U131" t="e">
        <f>SUM(#REF!)</f>
        <v>#REF!</v>
      </c>
    </row>
    <row r="132" spans="1:20" ht="15.75">
      <c r="A132" s="222">
        <f t="shared" si="5"/>
        <v>110</v>
      </c>
      <c r="B132" s="223" t="s">
        <v>152</v>
      </c>
      <c r="C132" s="224"/>
      <c r="D132" s="205"/>
      <c r="E132" s="225"/>
      <c r="F132" s="226"/>
      <c r="G132" s="226"/>
      <c r="H132" s="226"/>
      <c r="I132" s="226"/>
      <c r="J132" s="226"/>
      <c r="K132" s="263"/>
      <c r="L132" s="226"/>
      <c r="M132" s="226"/>
      <c r="N132" s="226"/>
      <c r="O132" s="226"/>
      <c r="P132" s="226"/>
      <c r="Q132" s="226"/>
      <c r="R132" s="226"/>
      <c r="S132" s="226"/>
      <c r="T132" s="226"/>
    </row>
    <row r="133" spans="1:20" ht="15.75">
      <c r="A133" s="222"/>
      <c r="B133" s="223"/>
      <c r="C133" s="224"/>
      <c r="D133" s="205"/>
      <c r="E133" s="225"/>
      <c r="F133" s="226"/>
      <c r="G133" s="226"/>
      <c r="H133" s="226"/>
      <c r="I133" s="226"/>
      <c r="J133" s="226"/>
      <c r="K133" s="207"/>
      <c r="L133" s="226"/>
      <c r="M133" s="226"/>
      <c r="N133" s="226"/>
      <c r="O133" s="226"/>
      <c r="P133" s="226"/>
      <c r="Q133" s="226"/>
      <c r="R133" s="226"/>
      <c r="S133" s="226"/>
      <c r="T133" s="226"/>
    </row>
    <row r="134" spans="1:20" ht="15">
      <c r="A134" s="222">
        <f>A132+1</f>
        <v>111</v>
      </c>
      <c r="B134" s="227" t="s">
        <v>153</v>
      </c>
      <c r="C134" s="228"/>
      <c r="D134" s="205"/>
      <c r="E134" s="225"/>
      <c r="F134" s="226"/>
      <c r="G134" s="226"/>
      <c r="H134" s="226"/>
      <c r="I134" s="226"/>
      <c r="J134" s="226"/>
      <c r="K134" s="207"/>
      <c r="L134" s="226"/>
      <c r="M134" s="226"/>
      <c r="N134" s="226"/>
      <c r="O134" s="226"/>
      <c r="P134" s="226"/>
      <c r="Q134" s="226"/>
      <c r="R134" s="226"/>
      <c r="S134" s="226"/>
      <c r="T134" s="226"/>
    </row>
    <row r="135" spans="1:20" ht="45">
      <c r="A135" s="222">
        <f>A134+1</f>
        <v>112</v>
      </c>
      <c r="B135" s="229" t="s">
        <v>154</v>
      </c>
      <c r="C135" s="107"/>
      <c r="D135" s="205"/>
      <c r="E135" s="225"/>
      <c r="F135" s="226"/>
      <c r="G135" s="226"/>
      <c r="H135" s="226"/>
      <c r="I135" s="226"/>
      <c r="J135" s="226"/>
      <c r="K135" s="207"/>
      <c r="L135" s="226"/>
      <c r="M135" s="226"/>
      <c r="N135" s="226"/>
      <c r="O135" s="226"/>
      <c r="P135" s="226"/>
      <c r="Q135" s="226"/>
      <c r="R135" s="226"/>
      <c r="S135" s="226"/>
      <c r="T135" s="226"/>
    </row>
    <row r="136" spans="1:20" ht="14.25">
      <c r="A136" s="222">
        <v>1</v>
      </c>
      <c r="B136" s="230" t="s">
        <v>155</v>
      </c>
      <c r="C136" s="113" t="s">
        <v>156</v>
      </c>
      <c r="D136" s="205"/>
      <c r="E136" s="225"/>
      <c r="F136" s="226"/>
      <c r="G136" s="226"/>
      <c r="H136" s="226"/>
      <c r="I136" s="226"/>
      <c r="J136" s="226"/>
      <c r="K136" s="207"/>
      <c r="L136" s="226"/>
      <c r="M136" s="226"/>
      <c r="N136" s="226"/>
      <c r="O136" s="226"/>
      <c r="P136" s="226"/>
      <c r="Q136" s="226"/>
      <c r="R136" s="226"/>
      <c r="S136" s="226"/>
      <c r="T136" s="226"/>
    </row>
    <row r="137" spans="1:20" ht="28.5">
      <c r="A137" s="222">
        <v>2</v>
      </c>
      <c r="B137" s="194" t="s">
        <v>157</v>
      </c>
      <c r="C137" s="113" t="s">
        <v>130</v>
      </c>
      <c r="D137" s="205"/>
      <c r="E137" s="225"/>
      <c r="F137" s="226"/>
      <c r="G137" s="226"/>
      <c r="H137" s="226"/>
      <c r="I137" s="226"/>
      <c r="J137" s="226"/>
      <c r="K137" s="207"/>
      <c r="L137" s="226"/>
      <c r="M137" s="226"/>
      <c r="N137" s="226"/>
      <c r="O137" s="226"/>
      <c r="P137" s="226"/>
      <c r="Q137" s="226"/>
      <c r="R137" s="226"/>
      <c r="S137" s="226"/>
      <c r="T137" s="226"/>
    </row>
    <row r="138" spans="1:20" ht="180">
      <c r="A138" s="222">
        <f>A135+1</f>
        <v>113</v>
      </c>
      <c r="B138" s="231" t="s">
        <v>158</v>
      </c>
      <c r="C138" s="216"/>
      <c r="D138" s="205"/>
      <c r="E138" s="225"/>
      <c r="F138" s="226"/>
      <c r="G138" s="226"/>
      <c r="H138" s="226"/>
      <c r="I138" s="226"/>
      <c r="J138" s="226"/>
      <c r="K138" s="207"/>
      <c r="L138" s="226"/>
      <c r="M138" s="226"/>
      <c r="N138" s="226"/>
      <c r="O138" s="226"/>
      <c r="P138" s="226"/>
      <c r="Q138" s="226"/>
      <c r="R138" s="226"/>
      <c r="S138" s="226"/>
      <c r="T138" s="226"/>
    </row>
    <row r="139" spans="1:20" ht="28.5">
      <c r="A139" s="222">
        <v>1</v>
      </c>
      <c r="B139" s="232" t="s">
        <v>159</v>
      </c>
      <c r="C139" s="233" t="s">
        <v>28</v>
      </c>
      <c r="D139" s="205"/>
      <c r="E139" s="226"/>
      <c r="F139" s="226"/>
      <c r="G139" s="226"/>
      <c r="H139" s="226"/>
      <c r="I139" s="226"/>
      <c r="J139" s="226"/>
      <c r="K139" s="207"/>
      <c r="L139" s="226"/>
      <c r="M139" s="226"/>
      <c r="N139" s="226"/>
      <c r="O139" s="226"/>
      <c r="P139" s="226"/>
      <c r="Q139" s="226"/>
      <c r="R139" s="226"/>
      <c r="S139" s="226"/>
      <c r="T139" s="226"/>
    </row>
    <row r="140" spans="1:20" ht="75">
      <c r="A140" s="222">
        <f>A138+1</f>
        <v>114</v>
      </c>
      <c r="B140" s="234" t="s">
        <v>160</v>
      </c>
      <c r="C140" s="235" t="s">
        <v>161</v>
      </c>
      <c r="D140" s="205"/>
      <c r="E140" s="226"/>
      <c r="F140" s="226"/>
      <c r="G140" s="226"/>
      <c r="H140" s="226"/>
      <c r="I140" s="226"/>
      <c r="J140" s="226"/>
      <c r="K140" s="207"/>
      <c r="L140" s="226"/>
      <c r="M140" s="226"/>
      <c r="N140" s="226"/>
      <c r="O140" s="226"/>
      <c r="P140" s="226"/>
      <c r="Q140" s="226"/>
      <c r="R140" s="226"/>
      <c r="S140" s="226"/>
      <c r="T140" s="226"/>
    </row>
    <row r="141" spans="1:20" ht="42.75">
      <c r="A141" s="222">
        <v>2</v>
      </c>
      <c r="B141" s="232" t="s">
        <v>162</v>
      </c>
      <c r="C141" s="233" t="s">
        <v>137</v>
      </c>
      <c r="D141" s="205"/>
      <c r="E141" s="226"/>
      <c r="F141" s="226"/>
      <c r="G141" s="226"/>
      <c r="H141" s="226"/>
      <c r="I141" s="226"/>
      <c r="J141" s="226"/>
      <c r="K141" s="207"/>
      <c r="L141" s="226"/>
      <c r="M141" s="226"/>
      <c r="N141" s="226"/>
      <c r="O141" s="226"/>
      <c r="P141" s="226"/>
      <c r="Q141" s="226"/>
      <c r="R141" s="226"/>
      <c r="S141" s="226"/>
      <c r="T141" s="226"/>
    </row>
    <row r="142" spans="1:20" ht="71.25">
      <c r="A142" s="222">
        <v>3</v>
      </c>
      <c r="B142" s="236" t="s">
        <v>163</v>
      </c>
      <c r="C142" s="237" t="s">
        <v>28</v>
      </c>
      <c r="D142" s="205"/>
      <c r="E142" s="226"/>
      <c r="F142" s="226"/>
      <c r="G142" s="226"/>
      <c r="H142" s="226"/>
      <c r="I142" s="226"/>
      <c r="J142" s="226"/>
      <c r="K142" s="207"/>
      <c r="L142" s="226"/>
      <c r="M142" s="226"/>
      <c r="N142" s="226"/>
      <c r="O142" s="226"/>
      <c r="P142" s="226"/>
      <c r="Q142" s="226"/>
      <c r="R142" s="226"/>
      <c r="S142" s="226"/>
      <c r="T142" s="226"/>
    </row>
    <row r="143" spans="1:20" ht="57">
      <c r="A143" s="222">
        <v>4</v>
      </c>
      <c r="B143" s="236" t="s">
        <v>164</v>
      </c>
      <c r="C143" s="237" t="s">
        <v>41</v>
      </c>
      <c r="D143" s="205"/>
      <c r="E143" s="226"/>
      <c r="F143" s="226"/>
      <c r="G143" s="226"/>
      <c r="H143" s="226"/>
      <c r="I143" s="226"/>
      <c r="J143" s="226"/>
      <c r="K143" s="207"/>
      <c r="L143" s="226"/>
      <c r="M143" s="226"/>
      <c r="N143" s="226"/>
      <c r="O143" s="226"/>
      <c r="P143" s="226"/>
      <c r="Q143" s="226"/>
      <c r="R143" s="226"/>
      <c r="S143" s="226"/>
      <c r="T143" s="226"/>
    </row>
    <row r="144" spans="1:20" ht="90.75" customHeight="1">
      <c r="A144" s="222"/>
      <c r="B144" s="238" t="s">
        <v>165</v>
      </c>
      <c r="C144" s="239"/>
      <c r="D144" s="205"/>
      <c r="E144" s="226"/>
      <c r="F144" s="226"/>
      <c r="G144" s="226"/>
      <c r="H144" s="226"/>
      <c r="I144" s="226"/>
      <c r="J144" s="226"/>
      <c r="K144" s="207"/>
      <c r="L144" s="226"/>
      <c r="M144" s="226"/>
      <c r="N144" s="226"/>
      <c r="O144" s="226"/>
      <c r="P144" s="226"/>
      <c r="Q144" s="226"/>
      <c r="R144" s="226"/>
      <c r="S144" s="226"/>
      <c r="T144" s="226"/>
    </row>
    <row r="145" spans="1:20" ht="33.75" customHeight="1">
      <c r="A145" s="222"/>
      <c r="B145" s="240" t="s">
        <v>166</v>
      </c>
      <c r="C145" s="241"/>
      <c r="D145" s="205"/>
      <c r="E145" s="226"/>
      <c r="F145" s="226"/>
      <c r="G145" s="226"/>
      <c r="H145" s="226"/>
      <c r="I145" s="226"/>
      <c r="J145" s="226"/>
      <c r="K145" s="207"/>
      <c r="L145" s="226"/>
      <c r="M145" s="226"/>
      <c r="N145" s="226"/>
      <c r="O145" s="226"/>
      <c r="P145" s="226"/>
      <c r="Q145" s="226"/>
      <c r="R145" s="226"/>
      <c r="S145" s="226"/>
      <c r="T145" s="226"/>
    </row>
    <row r="146" spans="1:20" ht="33.75" customHeight="1">
      <c r="A146" s="222"/>
      <c r="B146" s="240" t="s">
        <v>167</v>
      </c>
      <c r="C146" s="241"/>
      <c r="D146" s="205"/>
      <c r="E146" s="226"/>
      <c r="F146" s="226"/>
      <c r="G146" s="226"/>
      <c r="H146" s="226"/>
      <c r="I146" s="226"/>
      <c r="J146" s="226"/>
      <c r="K146" s="207"/>
      <c r="L146" s="226"/>
      <c r="M146" s="226"/>
      <c r="N146" s="226"/>
      <c r="O146" s="226"/>
      <c r="P146" s="226"/>
      <c r="Q146" s="226"/>
      <c r="R146" s="226"/>
      <c r="S146" s="226"/>
      <c r="T146" s="226"/>
    </row>
    <row r="147" spans="1:20" ht="15.75">
      <c r="A147" s="222"/>
      <c r="B147" s="242" t="s">
        <v>168</v>
      </c>
      <c r="C147" s="243"/>
      <c r="D147" s="205"/>
      <c r="E147" s="226"/>
      <c r="F147" s="226"/>
      <c r="G147" s="226"/>
      <c r="H147" s="226"/>
      <c r="I147" s="226"/>
      <c r="J147" s="226"/>
      <c r="K147" s="263"/>
      <c r="L147" s="226"/>
      <c r="M147" s="226"/>
      <c r="N147" s="226"/>
      <c r="O147" s="226"/>
      <c r="P147" s="226"/>
      <c r="Q147" s="226"/>
      <c r="R147" s="226"/>
      <c r="S147" s="226"/>
      <c r="T147" s="226"/>
    </row>
    <row r="148" spans="1:20" ht="15.75">
      <c r="A148" s="222"/>
      <c r="B148" s="223"/>
      <c r="C148" s="244"/>
      <c r="D148" s="205"/>
      <c r="E148" s="226"/>
      <c r="F148" s="226"/>
      <c r="G148" s="226"/>
      <c r="H148" s="226"/>
      <c r="I148" s="226"/>
      <c r="J148" s="226"/>
      <c r="K148" s="207"/>
      <c r="L148" s="226"/>
      <c r="M148" s="226"/>
      <c r="N148" s="226"/>
      <c r="O148" s="226"/>
      <c r="P148" s="226"/>
      <c r="Q148" s="226"/>
      <c r="R148" s="226"/>
      <c r="S148" s="226"/>
      <c r="T148" s="226"/>
    </row>
    <row r="149" spans="1:20" ht="15">
      <c r="A149" s="245"/>
      <c r="B149" s="227" t="s">
        <v>169</v>
      </c>
      <c r="C149" s="228"/>
      <c r="D149" s="114"/>
      <c r="E149" s="115"/>
      <c r="F149" s="116"/>
      <c r="G149" s="116"/>
      <c r="H149" s="116"/>
      <c r="I149" s="116"/>
      <c r="J149" s="116"/>
      <c r="K149" s="169"/>
      <c r="L149" s="116"/>
      <c r="M149" s="116"/>
      <c r="N149" s="116"/>
      <c r="O149" s="116"/>
      <c r="P149" s="116"/>
      <c r="Q149" s="116"/>
      <c r="R149" s="116"/>
      <c r="S149" s="116"/>
      <c r="T149" s="134"/>
    </row>
    <row r="150" spans="1:20" ht="12.75">
      <c r="A150" s="105"/>
      <c r="B150" s="246"/>
      <c r="C150" s="107"/>
      <c r="D150" s="114"/>
      <c r="E150" s="247"/>
      <c r="F150" s="248"/>
      <c r="G150" s="248"/>
      <c r="H150" s="248"/>
      <c r="I150" s="248"/>
      <c r="J150" s="248"/>
      <c r="K150" s="110"/>
      <c r="L150" s="248"/>
      <c r="M150" s="248"/>
      <c r="N150" s="248"/>
      <c r="O150" s="248"/>
      <c r="P150" s="248"/>
      <c r="Q150" s="248"/>
      <c r="R150" s="248"/>
      <c r="S150" s="248"/>
      <c r="T150" s="265"/>
    </row>
    <row r="151" spans="1:20" ht="31.5">
      <c r="A151" s="111"/>
      <c r="B151" s="249" t="s">
        <v>170</v>
      </c>
      <c r="C151" s="113"/>
      <c r="D151" s="114"/>
      <c r="E151" s="115"/>
      <c r="F151" s="116"/>
      <c r="G151" s="116"/>
      <c r="H151" s="116"/>
      <c r="I151" s="116"/>
      <c r="J151" s="116"/>
      <c r="K151" s="169"/>
      <c r="L151" s="116"/>
      <c r="M151" s="116"/>
      <c r="N151" s="116"/>
      <c r="O151" s="116"/>
      <c r="P151" s="116"/>
      <c r="Q151" s="116"/>
      <c r="R151" s="116"/>
      <c r="S151" s="116"/>
      <c r="T151" s="134"/>
    </row>
    <row r="152" spans="1:20" ht="45">
      <c r="A152" s="111"/>
      <c r="B152" s="250" t="s">
        <v>171</v>
      </c>
      <c r="C152" s="113"/>
      <c r="D152" s="114"/>
      <c r="E152" s="115"/>
      <c r="F152" s="116"/>
      <c r="G152" s="116"/>
      <c r="H152" s="116"/>
      <c r="I152" s="116"/>
      <c r="J152" s="116"/>
      <c r="K152" s="169"/>
      <c r="L152" s="116"/>
      <c r="M152" s="116"/>
      <c r="N152" s="116"/>
      <c r="O152" s="116"/>
      <c r="P152" s="116"/>
      <c r="Q152" s="116"/>
      <c r="R152" s="116"/>
      <c r="S152" s="116"/>
      <c r="T152" s="134"/>
    </row>
    <row r="153" spans="1:20" ht="12.75">
      <c r="A153" s="111">
        <f aca="true" t="shared" si="6" ref="A153:A164">A152+1</f>
        <v>1</v>
      </c>
      <c r="B153" s="160" t="s">
        <v>172</v>
      </c>
      <c r="C153" s="113" t="s">
        <v>67</v>
      </c>
      <c r="D153" s="114"/>
      <c r="E153" s="125"/>
      <c r="F153" s="116"/>
      <c r="G153" s="116"/>
      <c r="H153" s="116"/>
      <c r="I153" s="116"/>
      <c r="J153" s="116"/>
      <c r="K153" s="169"/>
      <c r="L153" s="116"/>
      <c r="M153" s="116"/>
      <c r="N153" s="116"/>
      <c r="O153" s="116"/>
      <c r="P153" s="116"/>
      <c r="Q153" s="116"/>
      <c r="R153" s="116"/>
      <c r="S153" s="116"/>
      <c r="T153" s="134"/>
    </row>
    <row r="154" spans="1:20" ht="12.75">
      <c r="A154" s="111">
        <f t="shared" si="6"/>
        <v>2</v>
      </c>
      <c r="B154" s="160" t="s">
        <v>173</v>
      </c>
      <c r="C154" s="113" t="s">
        <v>81</v>
      </c>
      <c r="D154" s="114"/>
      <c r="E154" s="115"/>
      <c r="F154" s="116"/>
      <c r="G154" s="116"/>
      <c r="H154" s="116"/>
      <c r="I154" s="116"/>
      <c r="J154" s="116"/>
      <c r="K154" s="169"/>
      <c r="L154" s="116"/>
      <c r="M154" s="116"/>
      <c r="N154" s="116"/>
      <c r="O154" s="116"/>
      <c r="P154" s="116"/>
      <c r="Q154" s="116"/>
      <c r="R154" s="116"/>
      <c r="S154" s="116"/>
      <c r="T154" s="134"/>
    </row>
    <row r="155" spans="1:20" ht="12.75">
      <c r="A155" s="111">
        <f t="shared" si="6"/>
        <v>3</v>
      </c>
      <c r="B155" s="160" t="s">
        <v>174</v>
      </c>
      <c r="C155" s="113" t="s">
        <v>32</v>
      </c>
      <c r="D155" s="114"/>
      <c r="E155" s="125"/>
      <c r="F155" s="116"/>
      <c r="G155" s="116"/>
      <c r="H155" s="116"/>
      <c r="I155" s="116"/>
      <c r="J155" s="116"/>
      <c r="K155" s="169"/>
      <c r="L155" s="116"/>
      <c r="M155" s="116"/>
      <c r="N155" s="116"/>
      <c r="O155" s="116"/>
      <c r="P155" s="116"/>
      <c r="Q155" s="116"/>
      <c r="R155" s="116"/>
      <c r="S155" s="116"/>
      <c r="T155" s="134"/>
    </row>
    <row r="156" spans="1:20" ht="12.75">
      <c r="A156" s="111">
        <f t="shared" si="6"/>
        <v>4</v>
      </c>
      <c r="B156" s="160" t="s">
        <v>175</v>
      </c>
      <c r="C156" s="113" t="s">
        <v>41</v>
      </c>
      <c r="D156" s="114"/>
      <c r="E156" s="125"/>
      <c r="F156" s="116"/>
      <c r="G156" s="116"/>
      <c r="H156" s="116"/>
      <c r="I156" s="116"/>
      <c r="J156" s="116"/>
      <c r="K156" s="169"/>
      <c r="L156" s="116"/>
      <c r="M156" s="116"/>
      <c r="N156" s="116"/>
      <c r="O156" s="116"/>
      <c r="P156" s="116"/>
      <c r="Q156" s="116"/>
      <c r="R156" s="116"/>
      <c r="S156" s="116"/>
      <c r="T156" s="134"/>
    </row>
    <row r="157" spans="1:20" ht="12.75">
      <c r="A157" s="111">
        <f t="shared" si="6"/>
        <v>5</v>
      </c>
      <c r="B157" s="160" t="s">
        <v>176</v>
      </c>
      <c r="C157" s="113" t="s">
        <v>54</v>
      </c>
      <c r="D157" s="114"/>
      <c r="E157" s="115"/>
      <c r="F157" s="116"/>
      <c r="G157" s="116"/>
      <c r="H157" s="116"/>
      <c r="I157" s="116"/>
      <c r="J157" s="116"/>
      <c r="K157" s="169"/>
      <c r="L157" s="116"/>
      <c r="M157" s="116"/>
      <c r="N157" s="116"/>
      <c r="O157" s="116"/>
      <c r="P157" s="116"/>
      <c r="Q157" s="116"/>
      <c r="R157" s="116"/>
      <c r="S157" s="116"/>
      <c r="T157" s="134"/>
    </row>
    <row r="158" spans="1:20" ht="12.75">
      <c r="A158" s="111">
        <f t="shared" si="6"/>
        <v>6</v>
      </c>
      <c r="B158" s="160" t="s">
        <v>177</v>
      </c>
      <c r="C158" s="113" t="s">
        <v>54</v>
      </c>
      <c r="D158" s="114"/>
      <c r="E158" s="115"/>
      <c r="F158" s="116"/>
      <c r="G158" s="116"/>
      <c r="H158" s="116"/>
      <c r="I158" s="116"/>
      <c r="J158" s="116"/>
      <c r="K158" s="169"/>
      <c r="L158" s="116"/>
      <c r="M158" s="116"/>
      <c r="N158" s="116"/>
      <c r="O158" s="116"/>
      <c r="P158" s="116"/>
      <c r="Q158" s="116"/>
      <c r="R158" s="116"/>
      <c r="S158" s="116"/>
      <c r="T158" s="134"/>
    </row>
    <row r="159" spans="1:20" ht="12" customHeight="1">
      <c r="A159" s="111">
        <f t="shared" si="6"/>
        <v>7</v>
      </c>
      <c r="B159" s="160" t="s">
        <v>178</v>
      </c>
      <c r="C159" s="113" t="s">
        <v>28</v>
      </c>
      <c r="D159" s="114"/>
      <c r="E159" s="115"/>
      <c r="F159" s="116"/>
      <c r="G159" s="116"/>
      <c r="H159" s="116"/>
      <c r="I159" s="116"/>
      <c r="J159" s="116"/>
      <c r="K159" s="169"/>
      <c r="L159" s="116"/>
      <c r="M159" s="116"/>
      <c r="N159" s="116"/>
      <c r="O159" s="116"/>
      <c r="P159" s="116"/>
      <c r="Q159" s="116"/>
      <c r="R159" s="116"/>
      <c r="S159" s="116"/>
      <c r="T159" s="134"/>
    </row>
    <row r="160" spans="1:20" ht="12.75">
      <c r="A160" s="111">
        <f t="shared" si="6"/>
        <v>8</v>
      </c>
      <c r="B160" s="160" t="s">
        <v>179</v>
      </c>
      <c r="C160" s="113" t="s">
        <v>61</v>
      </c>
      <c r="D160" s="114"/>
      <c r="E160" s="125"/>
      <c r="F160" s="116"/>
      <c r="G160" s="116"/>
      <c r="H160" s="116"/>
      <c r="I160" s="116"/>
      <c r="J160" s="116"/>
      <c r="K160" s="169"/>
      <c r="L160" s="116"/>
      <c r="M160" s="116"/>
      <c r="N160" s="116"/>
      <c r="O160" s="116"/>
      <c r="P160" s="116"/>
      <c r="Q160" s="116"/>
      <c r="R160" s="116"/>
      <c r="S160" s="116"/>
      <c r="T160" s="134"/>
    </row>
    <row r="161" spans="1:20" ht="12.75">
      <c r="A161" s="111">
        <f t="shared" si="6"/>
        <v>9</v>
      </c>
      <c r="B161" s="160" t="s">
        <v>180</v>
      </c>
      <c r="C161" s="113" t="s">
        <v>67</v>
      </c>
      <c r="D161" s="114"/>
      <c r="E161" s="115"/>
      <c r="F161" s="116"/>
      <c r="G161" s="116"/>
      <c r="H161" s="116"/>
      <c r="I161" s="116"/>
      <c r="J161" s="116"/>
      <c r="K161" s="169"/>
      <c r="L161" s="116"/>
      <c r="M161" s="116"/>
      <c r="N161" s="116"/>
      <c r="O161" s="116"/>
      <c r="P161" s="116"/>
      <c r="Q161" s="116"/>
      <c r="R161" s="116"/>
      <c r="S161" s="116"/>
      <c r="T161" s="134"/>
    </row>
    <row r="162" spans="1:20" ht="12.75">
      <c r="A162" s="111">
        <f t="shared" si="6"/>
        <v>10</v>
      </c>
      <c r="B162" s="160" t="s">
        <v>181</v>
      </c>
      <c r="C162" s="113" t="s">
        <v>81</v>
      </c>
      <c r="D162" s="114"/>
      <c r="E162" s="115"/>
      <c r="F162" s="116"/>
      <c r="G162" s="116"/>
      <c r="H162" s="116"/>
      <c r="I162" s="116"/>
      <c r="J162" s="116"/>
      <c r="K162" s="169"/>
      <c r="L162" s="116"/>
      <c r="M162" s="116"/>
      <c r="N162" s="116"/>
      <c r="O162" s="116"/>
      <c r="P162" s="116"/>
      <c r="Q162" s="116"/>
      <c r="R162" s="116"/>
      <c r="S162" s="116"/>
      <c r="T162" s="134"/>
    </row>
    <row r="163" spans="1:20" ht="12.75">
      <c r="A163" s="218">
        <f t="shared" si="6"/>
        <v>11</v>
      </c>
      <c r="B163" s="251" t="s">
        <v>182</v>
      </c>
      <c r="C163" s="216" t="s">
        <v>32</v>
      </c>
      <c r="D163" s="114"/>
      <c r="E163" s="220"/>
      <c r="F163" s="221"/>
      <c r="G163" s="221"/>
      <c r="H163" s="221"/>
      <c r="I163" s="221"/>
      <c r="J163" s="221"/>
      <c r="K163" s="262"/>
      <c r="L163" s="221"/>
      <c r="M163" s="221"/>
      <c r="N163" s="221"/>
      <c r="O163" s="221"/>
      <c r="P163" s="221"/>
      <c r="Q163" s="221"/>
      <c r="R163" s="221"/>
      <c r="S163" s="221"/>
      <c r="T163" s="266"/>
    </row>
    <row r="164" spans="1:20" ht="15.75">
      <c r="A164" s="245">
        <f t="shared" si="6"/>
        <v>12</v>
      </c>
      <c r="B164" s="252" t="s">
        <v>183</v>
      </c>
      <c r="C164" s="253"/>
      <c r="D164" s="205"/>
      <c r="E164" s="225"/>
      <c r="F164" s="226"/>
      <c r="G164" s="226"/>
      <c r="H164" s="226"/>
      <c r="I164" s="226"/>
      <c r="J164" s="226"/>
      <c r="K164" s="263"/>
      <c r="L164" s="226"/>
      <c r="M164" s="226"/>
      <c r="N164" s="226"/>
      <c r="O164" s="226"/>
      <c r="P164" s="226"/>
      <c r="Q164" s="226"/>
      <c r="R164" s="226"/>
      <c r="S164" s="226"/>
      <c r="T164" s="203"/>
    </row>
    <row r="165" spans="1:20" s="88" customFormat="1" ht="16.5">
      <c r="A165" s="254"/>
      <c r="B165" s="252"/>
      <c r="C165" s="255"/>
      <c r="D165" s="205"/>
      <c r="E165" s="226"/>
      <c r="F165" s="226"/>
      <c r="G165" s="226"/>
      <c r="H165" s="226"/>
      <c r="I165" s="226"/>
      <c r="J165" s="226"/>
      <c r="K165" s="207"/>
      <c r="L165" s="226"/>
      <c r="M165" s="226"/>
      <c r="N165" s="226"/>
      <c r="O165" s="226"/>
      <c r="P165" s="226"/>
      <c r="Q165" s="226"/>
      <c r="R165" s="226"/>
      <c r="S165" s="226"/>
      <c r="T165" s="203"/>
    </row>
    <row r="166" spans="1:20" ht="18.75">
      <c r="A166" s="256"/>
      <c r="B166" s="257" t="s">
        <v>184</v>
      </c>
      <c r="C166" s="258"/>
      <c r="D166" s="259"/>
      <c r="E166" s="260"/>
      <c r="F166" s="260"/>
      <c r="G166" s="260"/>
      <c r="H166" s="260"/>
      <c r="I166" s="260"/>
      <c r="J166" s="260"/>
      <c r="K166" s="264">
        <f>K164+K147+K132</f>
        <v>0</v>
      </c>
      <c r="L166" s="260"/>
      <c r="M166" s="260"/>
      <c r="N166" s="260"/>
      <c r="O166" s="260"/>
      <c r="P166" s="260"/>
      <c r="Q166" s="260"/>
      <c r="R166" s="260"/>
      <c r="S166" s="260"/>
      <c r="T166" s="260"/>
    </row>
    <row r="167" spans="1:2" ht="12.75">
      <c r="A167" s="261"/>
      <c r="B167" s="91"/>
    </row>
    <row r="169" spans="2:18" ht="15">
      <c r="B169" s="90" t="s">
        <v>185</v>
      </c>
      <c r="R169" s="267" t="s">
        <v>186</v>
      </c>
    </row>
    <row r="170" ht="15">
      <c r="R170" s="267" t="s">
        <v>187</v>
      </c>
    </row>
  </sheetData>
  <sheetProtection insertColumns="0" selectLockedCells="1"/>
  <printOptions/>
  <pageMargins left="0.3541666666666667" right="0" top="0.5" bottom="0" header="0" footer="0.26180555555555557"/>
  <pageSetup horizontalDpi="600" verticalDpi="600" orientation="landscape" scale="42"/>
</worksheet>
</file>

<file path=xl/worksheets/sheet2.xml><?xml version="1.0" encoding="utf-8"?>
<worksheet xmlns="http://schemas.openxmlformats.org/spreadsheetml/2006/main" xmlns:r="http://schemas.openxmlformats.org/officeDocument/2006/relationships">
  <dimension ref="A1:F117"/>
  <sheetViews>
    <sheetView view="pageBreakPreview" zoomScaleSheetLayoutView="100" workbookViewId="0" topLeftCell="A1">
      <selection activeCell="J107" sqref="J107"/>
    </sheetView>
  </sheetViews>
  <sheetFormatPr defaultColWidth="9.140625" defaultRowHeight="12.75"/>
  <cols>
    <col min="1" max="1" width="7.28125" style="1" customWidth="1"/>
    <col min="2" max="2" width="9.140625" style="2" customWidth="1"/>
    <col min="3" max="3" width="44.8515625" style="1" customWidth="1"/>
    <col min="4" max="4" width="17.140625" style="55" customWidth="1"/>
    <col min="5" max="5" width="17.8515625" style="55" customWidth="1"/>
    <col min="6" max="6" width="17.57421875" style="55" customWidth="1"/>
  </cols>
  <sheetData>
    <row r="1" spans="1:6" ht="12.75">
      <c r="A1" s="56" t="s">
        <v>188</v>
      </c>
      <c r="B1" s="56"/>
      <c r="C1" s="56"/>
      <c r="D1" s="56"/>
      <c r="E1" s="56"/>
      <c r="F1" s="57"/>
    </row>
    <row r="2" spans="1:6" ht="12.75">
      <c r="A2" s="56"/>
      <c r="B2" s="56"/>
      <c r="C2" s="56"/>
      <c r="D2" s="56"/>
      <c r="E2" s="56"/>
      <c r="F2" s="57"/>
    </row>
    <row r="3" spans="1:6" ht="18.75">
      <c r="A3" s="58" t="s">
        <v>189</v>
      </c>
      <c r="B3" s="58"/>
      <c r="C3" s="58"/>
      <c r="D3" s="58"/>
      <c r="E3" s="58"/>
      <c r="F3" s="58"/>
    </row>
    <row r="4" spans="1:6" ht="31.5">
      <c r="A4" s="59" t="s">
        <v>190</v>
      </c>
      <c r="B4" s="60" t="s">
        <v>191</v>
      </c>
      <c r="C4" s="61" t="s">
        <v>192</v>
      </c>
      <c r="D4" s="62" t="s">
        <v>193</v>
      </c>
      <c r="E4" s="63" t="s">
        <v>194</v>
      </c>
      <c r="F4" s="64" t="s">
        <v>195</v>
      </c>
    </row>
    <row r="5" spans="1:6" ht="51">
      <c r="A5" s="65">
        <v>1</v>
      </c>
      <c r="B5" s="66">
        <v>2.6001</v>
      </c>
      <c r="C5" s="67" t="s">
        <v>196</v>
      </c>
      <c r="D5" s="68">
        <v>1</v>
      </c>
      <c r="E5" s="69"/>
      <c r="F5" s="70">
        <f aca="true" t="shared" si="0" ref="F5:F38">D5*E5</f>
        <v>0</v>
      </c>
    </row>
    <row r="6" spans="1:6" ht="12.75">
      <c r="A6" s="65">
        <f aca="true" t="shared" si="1" ref="A6:A20">A5+1</f>
        <v>2</v>
      </c>
      <c r="B6" s="66">
        <v>2.6002</v>
      </c>
      <c r="C6" s="67" t="s">
        <v>197</v>
      </c>
      <c r="D6" s="68">
        <v>1</v>
      </c>
      <c r="E6" s="69"/>
      <c r="F6" s="70">
        <f t="shared" si="0"/>
        <v>0</v>
      </c>
    </row>
    <row r="7" spans="1:6" ht="12.75">
      <c r="A7" s="65">
        <f t="shared" si="1"/>
        <v>3</v>
      </c>
      <c r="B7" s="66">
        <v>2.6003</v>
      </c>
      <c r="C7" s="67" t="s">
        <v>198</v>
      </c>
      <c r="D7" s="68">
        <v>1</v>
      </c>
      <c r="E7" s="69"/>
      <c r="F7" s="70">
        <f t="shared" si="0"/>
        <v>0</v>
      </c>
    </row>
    <row r="8" spans="1:6" ht="12.75">
      <c r="A8" s="65">
        <f t="shared" si="1"/>
        <v>4</v>
      </c>
      <c r="B8" s="66" t="s">
        <v>199</v>
      </c>
      <c r="C8" s="67" t="s">
        <v>200</v>
      </c>
      <c r="D8" s="68">
        <v>1</v>
      </c>
      <c r="E8" s="69"/>
      <c r="F8" s="70">
        <f t="shared" si="0"/>
        <v>0</v>
      </c>
    </row>
    <row r="9" spans="1:6" ht="12.75">
      <c r="A9" s="65">
        <f t="shared" si="1"/>
        <v>5</v>
      </c>
      <c r="B9" s="66">
        <v>2.60501</v>
      </c>
      <c r="C9" s="67" t="s">
        <v>201</v>
      </c>
      <c r="D9" s="68">
        <v>1</v>
      </c>
      <c r="E9" s="69"/>
      <c r="F9" s="70">
        <f t="shared" si="0"/>
        <v>0</v>
      </c>
    </row>
    <row r="10" spans="1:6" ht="12.75">
      <c r="A10" s="65">
        <f t="shared" si="1"/>
        <v>6</v>
      </c>
      <c r="B10" s="66">
        <v>2.60502</v>
      </c>
      <c r="C10" s="67" t="s">
        <v>202</v>
      </c>
      <c r="D10" s="68">
        <v>1</v>
      </c>
      <c r="E10" s="69"/>
      <c r="F10" s="70">
        <f t="shared" si="0"/>
        <v>0</v>
      </c>
    </row>
    <row r="11" spans="1:6" ht="12.75">
      <c r="A11" s="65">
        <f t="shared" si="1"/>
        <v>7</v>
      </c>
      <c r="B11" s="66">
        <v>2.6059</v>
      </c>
      <c r="C11" s="67" t="s">
        <v>203</v>
      </c>
      <c r="D11" s="68">
        <v>1</v>
      </c>
      <c r="E11" s="71"/>
      <c r="F11" s="70">
        <f t="shared" si="0"/>
        <v>0</v>
      </c>
    </row>
    <row r="12" spans="1:6" ht="25.5">
      <c r="A12" s="65">
        <f t="shared" si="1"/>
        <v>8</v>
      </c>
      <c r="B12" s="66">
        <v>2.6101</v>
      </c>
      <c r="C12" s="67" t="s">
        <v>204</v>
      </c>
      <c r="D12" s="68">
        <v>1</v>
      </c>
      <c r="E12" s="69"/>
      <c r="F12" s="70">
        <f t="shared" si="0"/>
        <v>0</v>
      </c>
    </row>
    <row r="13" spans="1:6" ht="12.75">
      <c r="A13" s="65">
        <f t="shared" si="1"/>
        <v>9</v>
      </c>
      <c r="B13" s="66">
        <v>2.6102</v>
      </c>
      <c r="C13" s="67" t="s">
        <v>205</v>
      </c>
      <c r="D13" s="68">
        <v>1</v>
      </c>
      <c r="E13" s="69"/>
      <c r="F13" s="70">
        <f t="shared" si="0"/>
        <v>0</v>
      </c>
    </row>
    <row r="14" spans="1:6" ht="12.75">
      <c r="A14" s="65">
        <f t="shared" si="1"/>
        <v>10</v>
      </c>
      <c r="B14" s="66">
        <v>2.6103</v>
      </c>
      <c r="C14" s="67" t="s">
        <v>206</v>
      </c>
      <c r="D14" s="72">
        <v>1</v>
      </c>
      <c r="E14" s="69"/>
      <c r="F14" s="70">
        <f t="shared" si="0"/>
        <v>0</v>
      </c>
    </row>
    <row r="15" spans="1:6" ht="12.75">
      <c r="A15" s="65">
        <f t="shared" si="1"/>
        <v>11</v>
      </c>
      <c r="B15" s="66">
        <v>2.1002</v>
      </c>
      <c r="C15" s="67" t="s">
        <v>207</v>
      </c>
      <c r="D15" s="68">
        <v>1</v>
      </c>
      <c r="E15" s="69"/>
      <c r="F15" s="70">
        <f t="shared" si="0"/>
        <v>0</v>
      </c>
    </row>
    <row r="16" spans="1:6" ht="12.75">
      <c r="A16" s="65">
        <f t="shared" si="1"/>
        <v>12</v>
      </c>
      <c r="B16" s="66">
        <v>2.1003</v>
      </c>
      <c r="C16" s="67" t="s">
        <v>208</v>
      </c>
      <c r="D16" s="68">
        <v>1</v>
      </c>
      <c r="E16" s="71"/>
      <c r="F16" s="70">
        <f t="shared" si="0"/>
        <v>0</v>
      </c>
    </row>
    <row r="17" spans="1:6" ht="12.75">
      <c r="A17" s="65">
        <f t="shared" si="1"/>
        <v>13</v>
      </c>
      <c r="B17" s="66">
        <v>2.10063</v>
      </c>
      <c r="C17" s="67" t="s">
        <v>209</v>
      </c>
      <c r="D17" s="68">
        <v>1</v>
      </c>
      <c r="E17" s="71"/>
      <c r="F17" s="70">
        <f t="shared" si="0"/>
        <v>0</v>
      </c>
    </row>
    <row r="18" spans="1:6" ht="12.75">
      <c r="A18" s="65">
        <f t="shared" si="1"/>
        <v>14</v>
      </c>
      <c r="B18" s="66">
        <v>2.1011</v>
      </c>
      <c r="C18" s="67" t="s">
        <v>210</v>
      </c>
      <c r="D18" s="68">
        <v>1</v>
      </c>
      <c r="E18" s="69"/>
      <c r="F18" s="70">
        <f t="shared" si="0"/>
        <v>0</v>
      </c>
    </row>
    <row r="19" spans="1:6" ht="12.75">
      <c r="A19" s="65">
        <f t="shared" si="1"/>
        <v>15</v>
      </c>
      <c r="B19" s="66">
        <v>2.1012</v>
      </c>
      <c r="C19" s="67" t="s">
        <v>211</v>
      </c>
      <c r="D19" s="68">
        <v>1</v>
      </c>
      <c r="E19" s="69"/>
      <c r="F19" s="70">
        <f t="shared" si="0"/>
        <v>0</v>
      </c>
    </row>
    <row r="20" spans="1:6" ht="12.75">
      <c r="A20" s="65">
        <f t="shared" si="1"/>
        <v>16</v>
      </c>
      <c r="B20" s="66">
        <v>2.1014</v>
      </c>
      <c r="C20" s="67" t="s">
        <v>212</v>
      </c>
      <c r="D20" s="68">
        <v>1</v>
      </c>
      <c r="E20" s="69"/>
      <c r="F20" s="70">
        <f t="shared" si="0"/>
        <v>0</v>
      </c>
    </row>
    <row r="21" spans="1:6" ht="12.75">
      <c r="A21" s="65">
        <f aca="true" t="shared" si="2" ref="A21:A40">A20+1</f>
        <v>17</v>
      </c>
      <c r="B21" s="66">
        <v>2.1015</v>
      </c>
      <c r="C21" s="67" t="s">
        <v>213</v>
      </c>
      <c r="D21" s="68">
        <v>1</v>
      </c>
      <c r="E21" s="69"/>
      <c r="F21" s="70">
        <f t="shared" si="0"/>
        <v>0</v>
      </c>
    </row>
    <row r="22" spans="1:6" ht="12.75">
      <c r="A22" s="65">
        <f t="shared" si="2"/>
        <v>18</v>
      </c>
      <c r="B22" s="66">
        <v>2.1016</v>
      </c>
      <c r="C22" s="67" t="s">
        <v>214</v>
      </c>
      <c r="D22" s="68">
        <v>1</v>
      </c>
      <c r="E22" s="69"/>
      <c r="F22" s="70">
        <f t="shared" si="0"/>
        <v>0</v>
      </c>
    </row>
    <row r="23" spans="1:6" ht="12.75">
      <c r="A23" s="65">
        <f t="shared" si="2"/>
        <v>19</v>
      </c>
      <c r="B23" s="66" t="s">
        <v>215</v>
      </c>
      <c r="C23" s="67" t="s">
        <v>216</v>
      </c>
      <c r="D23" s="68">
        <v>1</v>
      </c>
      <c r="E23" s="69"/>
      <c r="F23" s="70">
        <f t="shared" si="0"/>
        <v>0</v>
      </c>
    </row>
    <row r="24" spans="1:6" ht="12.75">
      <c r="A24" s="65">
        <f t="shared" si="2"/>
        <v>20</v>
      </c>
      <c r="B24" s="66">
        <v>2.10303</v>
      </c>
      <c r="C24" s="67" t="s">
        <v>217</v>
      </c>
      <c r="D24" s="68">
        <v>1</v>
      </c>
      <c r="E24" s="69"/>
      <c r="F24" s="70">
        <f t="shared" si="0"/>
        <v>0</v>
      </c>
    </row>
    <row r="25" spans="1:6" ht="12.75">
      <c r="A25" s="65">
        <f t="shared" si="2"/>
        <v>21</v>
      </c>
      <c r="B25" s="66">
        <v>2.10304</v>
      </c>
      <c r="C25" s="67" t="s">
        <v>218</v>
      </c>
      <c r="D25" s="68">
        <v>1</v>
      </c>
      <c r="E25" s="69"/>
      <c r="F25" s="70">
        <f t="shared" si="0"/>
        <v>0</v>
      </c>
    </row>
    <row r="26" spans="1:6" ht="12.75">
      <c r="A26" s="65">
        <f t="shared" si="2"/>
        <v>22</v>
      </c>
      <c r="B26" s="66">
        <v>2.10305</v>
      </c>
      <c r="C26" s="67" t="s">
        <v>219</v>
      </c>
      <c r="D26" s="68">
        <v>1</v>
      </c>
      <c r="E26" s="69"/>
      <c r="F26" s="70">
        <f t="shared" si="0"/>
        <v>0</v>
      </c>
    </row>
    <row r="27" spans="1:6" ht="12.75">
      <c r="A27" s="65">
        <f t="shared" si="2"/>
        <v>23</v>
      </c>
      <c r="B27" s="66">
        <v>2.10306</v>
      </c>
      <c r="C27" s="67" t="s">
        <v>220</v>
      </c>
      <c r="D27" s="68">
        <v>1</v>
      </c>
      <c r="E27" s="69"/>
      <c r="F27" s="70">
        <f t="shared" si="0"/>
        <v>0</v>
      </c>
    </row>
    <row r="28" spans="1:6" ht="12.75">
      <c r="A28" s="65">
        <f t="shared" si="2"/>
        <v>24</v>
      </c>
      <c r="B28" s="66">
        <v>2.10402</v>
      </c>
      <c r="C28" s="67" t="s">
        <v>221</v>
      </c>
      <c r="D28" s="68">
        <v>1</v>
      </c>
      <c r="E28" s="69"/>
      <c r="F28" s="70">
        <f t="shared" si="0"/>
        <v>0</v>
      </c>
    </row>
    <row r="29" spans="1:6" ht="12.75">
      <c r="A29" s="65">
        <f t="shared" si="2"/>
        <v>25</v>
      </c>
      <c r="B29" s="66">
        <v>2.10403</v>
      </c>
      <c r="C29" s="67" t="s">
        <v>222</v>
      </c>
      <c r="D29" s="68">
        <v>1</v>
      </c>
      <c r="E29" s="69"/>
      <c r="F29" s="70">
        <f t="shared" si="0"/>
        <v>0</v>
      </c>
    </row>
    <row r="30" spans="1:6" ht="12.75">
      <c r="A30" s="65">
        <f t="shared" si="2"/>
        <v>26</v>
      </c>
      <c r="B30" s="66">
        <v>2.10404</v>
      </c>
      <c r="C30" s="67" t="s">
        <v>223</v>
      </c>
      <c r="D30" s="68">
        <v>1</v>
      </c>
      <c r="E30" s="69"/>
      <c r="F30" s="70">
        <f t="shared" si="0"/>
        <v>0</v>
      </c>
    </row>
    <row r="31" spans="1:6" ht="12.75">
      <c r="A31" s="65">
        <f t="shared" si="2"/>
        <v>27</v>
      </c>
      <c r="B31" s="66">
        <v>2.10406</v>
      </c>
      <c r="C31" s="67" t="s">
        <v>224</v>
      </c>
      <c r="D31" s="68">
        <v>1</v>
      </c>
      <c r="E31" s="69"/>
      <c r="F31" s="70">
        <f t="shared" si="0"/>
        <v>0</v>
      </c>
    </row>
    <row r="32" spans="1:6" ht="12.75">
      <c r="A32" s="65">
        <f t="shared" si="2"/>
        <v>28</v>
      </c>
      <c r="B32" s="66">
        <v>2.10409</v>
      </c>
      <c r="C32" s="67" t="s">
        <v>225</v>
      </c>
      <c r="D32" s="68">
        <v>1</v>
      </c>
      <c r="E32" s="69"/>
      <c r="F32" s="70">
        <f t="shared" si="0"/>
        <v>0</v>
      </c>
    </row>
    <row r="33" spans="1:6" ht="12.75">
      <c r="A33" s="65">
        <f t="shared" si="2"/>
        <v>29</v>
      </c>
      <c r="B33" s="66" t="s">
        <v>226</v>
      </c>
      <c r="C33" s="67" t="s">
        <v>227</v>
      </c>
      <c r="D33" s="68">
        <v>1</v>
      </c>
      <c r="E33" s="71"/>
      <c r="F33" s="70">
        <f t="shared" si="0"/>
        <v>0</v>
      </c>
    </row>
    <row r="34" spans="1:6" ht="12.75">
      <c r="A34" s="65">
        <f t="shared" si="2"/>
        <v>30</v>
      </c>
      <c r="B34" s="66">
        <v>2.10501</v>
      </c>
      <c r="C34" s="67" t="s">
        <v>228</v>
      </c>
      <c r="D34" s="68">
        <v>1</v>
      </c>
      <c r="E34" s="71"/>
      <c r="F34" s="70">
        <f t="shared" si="0"/>
        <v>0</v>
      </c>
    </row>
    <row r="35" spans="1:6" ht="12.75">
      <c r="A35" s="65">
        <f t="shared" si="2"/>
        <v>31</v>
      </c>
      <c r="B35" s="66">
        <v>2.10503</v>
      </c>
      <c r="C35" s="67" t="s">
        <v>229</v>
      </c>
      <c r="D35" s="68">
        <v>1</v>
      </c>
      <c r="E35" s="69"/>
      <c r="F35" s="70">
        <f t="shared" si="0"/>
        <v>0</v>
      </c>
    </row>
    <row r="36" spans="1:6" ht="12.75">
      <c r="A36" s="65">
        <f t="shared" si="2"/>
        <v>32</v>
      </c>
      <c r="B36" s="66">
        <v>2.10504</v>
      </c>
      <c r="C36" s="67" t="s">
        <v>230</v>
      </c>
      <c r="D36" s="68">
        <v>1</v>
      </c>
      <c r="E36" s="69"/>
      <c r="F36" s="70">
        <f t="shared" si="0"/>
        <v>0</v>
      </c>
    </row>
    <row r="37" spans="1:6" ht="12.75">
      <c r="A37" s="65">
        <f t="shared" si="2"/>
        <v>33</v>
      </c>
      <c r="B37" s="66">
        <v>2.10505</v>
      </c>
      <c r="C37" s="67" t="s">
        <v>231</v>
      </c>
      <c r="D37" s="68">
        <v>1</v>
      </c>
      <c r="E37" s="69"/>
      <c r="F37" s="70">
        <f t="shared" si="0"/>
        <v>0</v>
      </c>
    </row>
    <row r="38" spans="1:6" ht="12.75">
      <c r="A38" s="65">
        <f t="shared" si="2"/>
        <v>34</v>
      </c>
      <c r="B38" s="66">
        <v>2.10506</v>
      </c>
      <c r="C38" s="67" t="s">
        <v>232</v>
      </c>
      <c r="D38" s="68">
        <v>1</v>
      </c>
      <c r="E38" s="69"/>
      <c r="F38" s="70">
        <f t="shared" si="0"/>
        <v>0</v>
      </c>
    </row>
    <row r="39" spans="1:6" ht="18">
      <c r="A39" s="65">
        <f t="shared" si="2"/>
        <v>35</v>
      </c>
      <c r="B39" s="66" t="s">
        <v>233</v>
      </c>
      <c r="C39" s="23" t="s">
        <v>234</v>
      </c>
      <c r="D39" s="68">
        <v>1</v>
      </c>
      <c r="E39" s="69"/>
      <c r="F39" s="70">
        <f aca="true" t="shared" si="3" ref="F39:F51">D39*E39</f>
        <v>0</v>
      </c>
    </row>
    <row r="40" spans="1:6" ht="12.75">
      <c r="A40" s="65">
        <f t="shared" si="2"/>
        <v>36</v>
      </c>
      <c r="B40" s="66">
        <v>2.10507</v>
      </c>
      <c r="C40" s="67" t="s">
        <v>235</v>
      </c>
      <c r="D40" s="68">
        <v>1</v>
      </c>
      <c r="E40" s="71"/>
      <c r="F40" s="70">
        <f t="shared" si="3"/>
        <v>0</v>
      </c>
    </row>
    <row r="41" spans="1:6" ht="12.75">
      <c r="A41" s="65">
        <f aca="true" t="shared" si="4" ref="A41:A72">A40+1</f>
        <v>37</v>
      </c>
      <c r="B41" s="66" t="s">
        <v>236</v>
      </c>
      <c r="C41" s="67" t="s">
        <v>237</v>
      </c>
      <c r="D41" s="68">
        <v>1</v>
      </c>
      <c r="E41" s="69"/>
      <c r="F41" s="70">
        <f t="shared" si="3"/>
        <v>0</v>
      </c>
    </row>
    <row r="42" spans="1:6" ht="12.75">
      <c r="A42" s="65">
        <f t="shared" si="4"/>
        <v>38</v>
      </c>
      <c r="B42" s="66">
        <v>2.2604</v>
      </c>
      <c r="C42" s="67" t="s">
        <v>238</v>
      </c>
      <c r="D42" s="68">
        <v>1</v>
      </c>
      <c r="E42" s="69"/>
      <c r="F42" s="70">
        <f t="shared" si="3"/>
        <v>0</v>
      </c>
    </row>
    <row r="43" spans="1:6" ht="12.75">
      <c r="A43" s="65">
        <f t="shared" si="4"/>
        <v>39</v>
      </c>
      <c r="B43" s="66">
        <v>2.2612</v>
      </c>
      <c r="C43" s="67" t="s">
        <v>239</v>
      </c>
      <c r="D43" s="68">
        <v>1</v>
      </c>
      <c r="E43" s="69"/>
      <c r="F43" s="70">
        <f t="shared" si="3"/>
        <v>0</v>
      </c>
    </row>
    <row r="44" spans="1:6" ht="54">
      <c r="A44" s="65">
        <f t="shared" si="4"/>
        <v>40</v>
      </c>
      <c r="B44" s="73" t="s">
        <v>240</v>
      </c>
      <c r="C44" s="23" t="s">
        <v>241</v>
      </c>
      <c r="D44" s="68">
        <v>1</v>
      </c>
      <c r="E44" s="69"/>
      <c r="F44" s="70">
        <f t="shared" si="3"/>
        <v>0</v>
      </c>
    </row>
    <row r="45" spans="1:6" ht="18">
      <c r="A45" s="65">
        <f t="shared" si="4"/>
        <v>41</v>
      </c>
      <c r="B45" s="73" t="s">
        <v>242</v>
      </c>
      <c r="C45" s="23" t="s">
        <v>243</v>
      </c>
      <c r="D45" s="68">
        <v>1</v>
      </c>
      <c r="E45" s="69"/>
      <c r="F45" s="70">
        <f t="shared" si="3"/>
        <v>0</v>
      </c>
    </row>
    <row r="46" spans="1:6" ht="12.75">
      <c r="A46" s="65">
        <f t="shared" si="4"/>
        <v>42</v>
      </c>
      <c r="B46" s="66">
        <v>2.2622</v>
      </c>
      <c r="C46" s="67" t="s">
        <v>244</v>
      </c>
      <c r="D46" s="68">
        <v>1</v>
      </c>
      <c r="E46" s="69"/>
      <c r="F46" s="70">
        <f t="shared" si="3"/>
        <v>0</v>
      </c>
    </row>
    <row r="47" spans="1:6" ht="12.75">
      <c r="A47" s="65">
        <f t="shared" si="4"/>
        <v>43</v>
      </c>
      <c r="B47" s="66">
        <v>2.2623</v>
      </c>
      <c r="C47" s="67" t="s">
        <v>245</v>
      </c>
      <c r="D47" s="68">
        <v>1</v>
      </c>
      <c r="E47" s="69"/>
      <c r="F47" s="70">
        <f t="shared" si="3"/>
        <v>0</v>
      </c>
    </row>
    <row r="48" spans="1:6" ht="31.5">
      <c r="A48" s="65">
        <f t="shared" si="4"/>
        <v>44</v>
      </c>
      <c r="B48" s="66" t="s">
        <v>246</v>
      </c>
      <c r="C48" s="74" t="s">
        <v>247</v>
      </c>
      <c r="D48" s="68">
        <v>1</v>
      </c>
      <c r="E48" s="69"/>
      <c r="F48" s="70">
        <f t="shared" si="3"/>
        <v>0</v>
      </c>
    </row>
    <row r="49" spans="1:6" ht="15.75">
      <c r="A49" s="65">
        <f t="shared" si="4"/>
        <v>45</v>
      </c>
      <c r="B49" s="66" t="s">
        <v>248</v>
      </c>
      <c r="C49" s="74" t="s">
        <v>249</v>
      </c>
      <c r="D49" s="68">
        <v>1</v>
      </c>
      <c r="E49" s="69"/>
      <c r="F49" s="70">
        <f aca="true" t="shared" si="5" ref="F49:F55">D49*E49</f>
        <v>0</v>
      </c>
    </row>
    <row r="50" spans="1:6" ht="15.75">
      <c r="A50" s="65">
        <f t="shared" si="4"/>
        <v>46</v>
      </c>
      <c r="B50" s="66" t="s">
        <v>250</v>
      </c>
      <c r="C50" s="74" t="s">
        <v>251</v>
      </c>
      <c r="D50" s="68">
        <v>1</v>
      </c>
      <c r="E50" s="69"/>
      <c r="F50" s="70">
        <f t="shared" si="5"/>
        <v>0</v>
      </c>
    </row>
    <row r="51" spans="1:6" ht="15.75">
      <c r="A51" s="65">
        <f t="shared" si="4"/>
        <v>47</v>
      </c>
      <c r="B51" s="66" t="s">
        <v>252</v>
      </c>
      <c r="C51" s="74" t="s">
        <v>253</v>
      </c>
      <c r="D51" s="68">
        <v>1</v>
      </c>
      <c r="E51" s="69"/>
      <c r="F51" s="70">
        <f t="shared" si="5"/>
        <v>0</v>
      </c>
    </row>
    <row r="52" spans="1:6" ht="15.75">
      <c r="A52" s="65">
        <f t="shared" si="4"/>
        <v>48</v>
      </c>
      <c r="B52" s="66" t="s">
        <v>254</v>
      </c>
      <c r="C52" s="74" t="s">
        <v>255</v>
      </c>
      <c r="D52" s="68">
        <v>1</v>
      </c>
      <c r="E52" s="69"/>
      <c r="F52" s="70">
        <f t="shared" si="5"/>
        <v>0</v>
      </c>
    </row>
    <row r="53" spans="1:6" ht="31.5">
      <c r="A53" s="65">
        <f t="shared" si="4"/>
        <v>49</v>
      </c>
      <c r="B53" s="66" t="s">
        <v>256</v>
      </c>
      <c r="C53" s="74" t="s">
        <v>257</v>
      </c>
      <c r="D53" s="68">
        <v>1</v>
      </c>
      <c r="E53" s="69"/>
      <c r="F53" s="70">
        <f t="shared" si="5"/>
        <v>0</v>
      </c>
    </row>
    <row r="54" spans="1:6" ht="15.75">
      <c r="A54" s="65">
        <f t="shared" si="4"/>
        <v>50</v>
      </c>
      <c r="B54" s="66" t="s">
        <v>258</v>
      </c>
      <c r="C54" s="74" t="s">
        <v>259</v>
      </c>
      <c r="D54" s="68">
        <v>1</v>
      </c>
      <c r="E54" s="69"/>
      <c r="F54" s="70">
        <f t="shared" si="5"/>
        <v>0</v>
      </c>
    </row>
    <row r="55" spans="1:6" ht="15.75">
      <c r="A55" s="65">
        <f t="shared" si="4"/>
        <v>51</v>
      </c>
      <c r="B55" s="66" t="s">
        <v>260</v>
      </c>
      <c r="C55" s="74" t="s">
        <v>261</v>
      </c>
      <c r="D55" s="68">
        <v>1</v>
      </c>
      <c r="E55" s="69"/>
      <c r="F55" s="70">
        <f t="shared" si="5"/>
        <v>0</v>
      </c>
    </row>
    <row r="56" spans="1:6" ht="12.75">
      <c r="A56" s="65">
        <f t="shared" si="4"/>
        <v>52</v>
      </c>
      <c r="B56" s="66" t="s">
        <v>262</v>
      </c>
      <c r="C56" s="67" t="s">
        <v>263</v>
      </c>
      <c r="D56" s="68">
        <v>2</v>
      </c>
      <c r="E56" s="69"/>
      <c r="F56" s="70">
        <f aca="true" t="shared" si="6" ref="F56:F92">D56*E56</f>
        <v>0</v>
      </c>
    </row>
    <row r="57" spans="1:6" ht="12.75">
      <c r="A57" s="65">
        <f t="shared" si="4"/>
        <v>53</v>
      </c>
      <c r="B57" s="66">
        <v>2.2502</v>
      </c>
      <c r="C57" s="67" t="s">
        <v>264</v>
      </c>
      <c r="D57" s="68">
        <v>2</v>
      </c>
      <c r="E57" s="71"/>
      <c r="F57" s="70">
        <f t="shared" si="6"/>
        <v>0</v>
      </c>
    </row>
    <row r="58" spans="1:6" ht="12.75">
      <c r="A58" s="65">
        <f t="shared" si="4"/>
        <v>54</v>
      </c>
      <c r="B58" s="66">
        <v>2.2507</v>
      </c>
      <c r="C58" s="67" t="s">
        <v>265</v>
      </c>
      <c r="D58" s="68">
        <v>2</v>
      </c>
      <c r="E58" s="71"/>
      <c r="F58" s="70">
        <f t="shared" si="6"/>
        <v>0</v>
      </c>
    </row>
    <row r="59" spans="1:6" ht="12.75">
      <c r="A59" s="65">
        <f t="shared" si="4"/>
        <v>55</v>
      </c>
      <c r="B59" s="66">
        <v>2.2509</v>
      </c>
      <c r="C59" s="67" t="s">
        <v>266</v>
      </c>
      <c r="D59" s="68">
        <v>2</v>
      </c>
      <c r="E59" s="69"/>
      <c r="F59" s="70">
        <f t="shared" si="6"/>
        <v>0</v>
      </c>
    </row>
    <row r="60" spans="1:6" ht="12.75">
      <c r="A60" s="65">
        <f t="shared" si="4"/>
        <v>56</v>
      </c>
      <c r="B60" s="66" t="s">
        <v>267</v>
      </c>
      <c r="C60" s="67" t="s">
        <v>268</v>
      </c>
      <c r="D60" s="68">
        <v>2</v>
      </c>
      <c r="E60" s="69"/>
      <c r="F60" s="70">
        <f t="shared" si="6"/>
        <v>0</v>
      </c>
    </row>
    <row r="61" spans="1:6" ht="12.75">
      <c r="A61" s="65">
        <f t="shared" si="4"/>
        <v>57</v>
      </c>
      <c r="B61" s="66">
        <v>2.2514</v>
      </c>
      <c r="C61" s="67" t="s">
        <v>269</v>
      </c>
      <c r="D61" s="68">
        <v>2</v>
      </c>
      <c r="E61" s="71"/>
      <c r="F61" s="70">
        <f t="shared" si="6"/>
        <v>0</v>
      </c>
    </row>
    <row r="62" spans="1:6" ht="12.75">
      <c r="A62" s="65">
        <f t="shared" si="4"/>
        <v>58</v>
      </c>
      <c r="B62" s="66">
        <v>2.2521</v>
      </c>
      <c r="C62" s="67" t="s">
        <v>270</v>
      </c>
      <c r="D62" s="68">
        <v>2</v>
      </c>
      <c r="E62" s="71"/>
      <c r="F62" s="70">
        <f t="shared" si="6"/>
        <v>0</v>
      </c>
    </row>
    <row r="63" spans="1:6" ht="12.75">
      <c r="A63" s="65">
        <f t="shared" si="4"/>
        <v>59</v>
      </c>
      <c r="B63" s="66">
        <v>2.2522</v>
      </c>
      <c r="C63" s="67" t="s">
        <v>271</v>
      </c>
      <c r="D63" s="68">
        <v>2</v>
      </c>
      <c r="E63" s="71"/>
      <c r="F63" s="70">
        <f t="shared" si="6"/>
        <v>0</v>
      </c>
    </row>
    <row r="64" spans="1:6" ht="12.75">
      <c r="A64" s="65">
        <f t="shared" si="4"/>
        <v>60</v>
      </c>
      <c r="B64" s="66">
        <v>2.2523</v>
      </c>
      <c r="C64" s="67" t="s">
        <v>272</v>
      </c>
      <c r="D64" s="68">
        <v>2</v>
      </c>
      <c r="E64" s="71"/>
      <c r="F64" s="70">
        <f t="shared" si="6"/>
        <v>0</v>
      </c>
    </row>
    <row r="65" spans="1:6" ht="12.75">
      <c r="A65" s="65">
        <f t="shared" si="4"/>
        <v>61</v>
      </c>
      <c r="B65" s="66">
        <v>2.2525</v>
      </c>
      <c r="C65" s="67" t="s">
        <v>273</v>
      </c>
      <c r="D65" s="68">
        <v>2</v>
      </c>
      <c r="E65" s="71"/>
      <c r="F65" s="70">
        <f t="shared" si="6"/>
        <v>0</v>
      </c>
    </row>
    <row r="66" spans="1:6" ht="12.75">
      <c r="A66" s="65">
        <f t="shared" si="4"/>
        <v>62</v>
      </c>
      <c r="B66" s="66">
        <v>2.327091</v>
      </c>
      <c r="C66" s="67" t="s">
        <v>274</v>
      </c>
      <c r="D66" s="68">
        <v>2</v>
      </c>
      <c r="E66" s="69"/>
      <c r="F66" s="70">
        <f t="shared" si="6"/>
        <v>0</v>
      </c>
    </row>
    <row r="67" spans="1:6" ht="12.75">
      <c r="A67" s="65">
        <f t="shared" si="4"/>
        <v>63</v>
      </c>
      <c r="B67" s="66">
        <v>2.327092</v>
      </c>
      <c r="C67" s="67" t="s">
        <v>275</v>
      </c>
      <c r="D67" s="68">
        <v>2</v>
      </c>
      <c r="E67" s="69"/>
      <c r="F67" s="70">
        <f t="shared" si="6"/>
        <v>0</v>
      </c>
    </row>
    <row r="68" spans="1:6" ht="12.75">
      <c r="A68" s="65">
        <f t="shared" si="4"/>
        <v>64</v>
      </c>
      <c r="B68" s="66">
        <v>2.327093</v>
      </c>
      <c r="C68" s="67" t="s">
        <v>276</v>
      </c>
      <c r="D68" s="68">
        <v>2</v>
      </c>
      <c r="E68" s="69"/>
      <c r="F68" s="70">
        <f t="shared" si="6"/>
        <v>0</v>
      </c>
    </row>
    <row r="69" spans="1:6" ht="12.75">
      <c r="A69" s="65">
        <f t="shared" si="4"/>
        <v>65</v>
      </c>
      <c r="B69" s="66">
        <v>2.3271</v>
      </c>
      <c r="C69" s="67" t="s">
        <v>277</v>
      </c>
      <c r="D69" s="68">
        <v>2</v>
      </c>
      <c r="E69" s="69"/>
      <c r="F69" s="70">
        <f t="shared" si="6"/>
        <v>0</v>
      </c>
    </row>
    <row r="70" spans="1:6" ht="12.75">
      <c r="A70" s="65">
        <f t="shared" si="4"/>
        <v>66</v>
      </c>
      <c r="B70" s="66" t="s">
        <v>278</v>
      </c>
      <c r="C70" s="67" t="s">
        <v>279</v>
      </c>
      <c r="D70" s="68">
        <v>2</v>
      </c>
      <c r="E70" s="69"/>
      <c r="F70" s="70">
        <f t="shared" si="6"/>
        <v>0</v>
      </c>
    </row>
    <row r="71" spans="1:6" ht="12.75">
      <c r="A71" s="65">
        <f t="shared" si="4"/>
        <v>67</v>
      </c>
      <c r="B71" s="66" t="s">
        <v>280</v>
      </c>
      <c r="C71" s="67" t="s">
        <v>281</v>
      </c>
      <c r="D71" s="68">
        <v>2</v>
      </c>
      <c r="E71" s="69"/>
      <c r="F71" s="70">
        <f t="shared" si="6"/>
        <v>0</v>
      </c>
    </row>
    <row r="72" spans="1:6" ht="12.75">
      <c r="A72" s="65">
        <f t="shared" si="4"/>
        <v>68</v>
      </c>
      <c r="B72" s="66">
        <v>2.40013</v>
      </c>
      <c r="C72" s="67" t="s">
        <v>282</v>
      </c>
      <c r="D72" s="68">
        <v>2</v>
      </c>
      <c r="E72" s="69"/>
      <c r="F72" s="70">
        <f t="shared" si="6"/>
        <v>0</v>
      </c>
    </row>
    <row r="73" spans="1:6" ht="12.75">
      <c r="A73" s="65">
        <f aca="true" t="shared" si="7" ref="A73:A112">A72+1</f>
        <v>69</v>
      </c>
      <c r="B73" s="66">
        <v>2.40203</v>
      </c>
      <c r="C73" s="67" t="s">
        <v>283</v>
      </c>
      <c r="D73" s="68">
        <v>2</v>
      </c>
      <c r="E73" s="69"/>
      <c r="F73" s="70">
        <f t="shared" si="6"/>
        <v>0</v>
      </c>
    </row>
    <row r="74" spans="1:6" ht="12.75">
      <c r="A74" s="65">
        <f t="shared" si="7"/>
        <v>70</v>
      </c>
      <c r="B74" s="66">
        <v>2.430011</v>
      </c>
      <c r="C74" s="67" t="s">
        <v>284</v>
      </c>
      <c r="D74" s="68">
        <v>2</v>
      </c>
      <c r="E74" s="69"/>
      <c r="F74" s="70">
        <f t="shared" si="6"/>
        <v>0</v>
      </c>
    </row>
    <row r="75" spans="1:6" ht="12.75">
      <c r="A75" s="65">
        <f t="shared" si="7"/>
        <v>71</v>
      </c>
      <c r="B75" s="66">
        <v>2.430012</v>
      </c>
      <c r="C75" s="67" t="s">
        <v>285</v>
      </c>
      <c r="D75" s="68">
        <v>2</v>
      </c>
      <c r="E75" s="69"/>
      <c r="F75" s="70">
        <f t="shared" si="6"/>
        <v>0</v>
      </c>
    </row>
    <row r="76" spans="1:6" ht="12.75">
      <c r="A76" s="65">
        <f t="shared" si="7"/>
        <v>72</v>
      </c>
      <c r="B76" s="66" t="s">
        <v>286</v>
      </c>
      <c r="C76" s="67" t="s">
        <v>287</v>
      </c>
      <c r="D76" s="68">
        <v>2</v>
      </c>
      <c r="E76" s="69"/>
      <c r="F76" s="70">
        <f t="shared" si="6"/>
        <v>0</v>
      </c>
    </row>
    <row r="77" spans="1:6" ht="12.75">
      <c r="A77" s="65">
        <f t="shared" si="7"/>
        <v>73</v>
      </c>
      <c r="B77" s="66">
        <v>2.43011</v>
      </c>
      <c r="C77" s="67" t="s">
        <v>288</v>
      </c>
      <c r="D77" s="68">
        <v>2</v>
      </c>
      <c r="E77" s="69"/>
      <c r="F77" s="70">
        <f t="shared" si="6"/>
        <v>0</v>
      </c>
    </row>
    <row r="78" spans="1:6" ht="12.75">
      <c r="A78" s="65">
        <f t="shared" si="7"/>
        <v>74</v>
      </c>
      <c r="B78" s="66">
        <v>2.43012</v>
      </c>
      <c r="C78" s="67" t="s">
        <v>289</v>
      </c>
      <c r="D78" s="72">
        <v>2</v>
      </c>
      <c r="E78" s="69"/>
      <c r="F78" s="70">
        <f t="shared" si="6"/>
        <v>0</v>
      </c>
    </row>
    <row r="79" spans="1:6" ht="12.75">
      <c r="A79" s="65">
        <f t="shared" si="7"/>
        <v>75</v>
      </c>
      <c r="B79" s="66">
        <v>2.43014</v>
      </c>
      <c r="C79" s="67" t="s">
        <v>290</v>
      </c>
      <c r="D79" s="72">
        <v>2</v>
      </c>
      <c r="E79" s="69"/>
      <c r="F79" s="70">
        <f t="shared" si="6"/>
        <v>0</v>
      </c>
    </row>
    <row r="80" spans="1:6" ht="12.75">
      <c r="A80" s="65">
        <f t="shared" si="7"/>
        <v>76</v>
      </c>
      <c r="B80" s="66">
        <v>2.40053</v>
      </c>
      <c r="C80" s="67" t="s">
        <v>291</v>
      </c>
      <c r="D80" s="72">
        <v>2</v>
      </c>
      <c r="E80" s="69"/>
      <c r="F80" s="70">
        <f t="shared" si="6"/>
        <v>0</v>
      </c>
    </row>
    <row r="81" spans="1:6" ht="12.75">
      <c r="A81" s="65">
        <f t="shared" si="7"/>
        <v>77</v>
      </c>
      <c r="B81" s="66" t="s">
        <v>292</v>
      </c>
      <c r="C81" s="67" t="s">
        <v>293</v>
      </c>
      <c r="D81" s="72">
        <v>2</v>
      </c>
      <c r="E81" s="69"/>
      <c r="F81" s="70">
        <f t="shared" si="6"/>
        <v>0</v>
      </c>
    </row>
    <row r="82" spans="1:6" ht="12.75">
      <c r="A82" s="65">
        <f t="shared" si="7"/>
        <v>78</v>
      </c>
      <c r="B82" s="66">
        <v>2.43044</v>
      </c>
      <c r="C82" s="67" t="s">
        <v>294</v>
      </c>
      <c r="D82" s="72">
        <v>2</v>
      </c>
      <c r="E82" s="71"/>
      <c r="F82" s="70">
        <f t="shared" si="6"/>
        <v>0</v>
      </c>
    </row>
    <row r="83" spans="1:6" ht="12.75">
      <c r="A83" s="65">
        <f t="shared" si="7"/>
        <v>79</v>
      </c>
      <c r="B83" s="66">
        <v>2.43135</v>
      </c>
      <c r="C83" s="67" t="s">
        <v>295</v>
      </c>
      <c r="D83" s="72">
        <v>2</v>
      </c>
      <c r="E83" s="69"/>
      <c r="F83" s="70">
        <f t="shared" si="6"/>
        <v>0</v>
      </c>
    </row>
    <row r="84" spans="1:6" ht="12.75">
      <c r="A84" s="65">
        <f t="shared" si="7"/>
        <v>80</v>
      </c>
      <c r="B84" s="66">
        <v>2.43136</v>
      </c>
      <c r="C84" s="67" t="s">
        <v>296</v>
      </c>
      <c r="D84" s="72">
        <v>2</v>
      </c>
      <c r="E84" s="71"/>
      <c r="F84" s="70">
        <f t="shared" si="6"/>
        <v>0</v>
      </c>
    </row>
    <row r="85" spans="1:6" ht="47.25">
      <c r="A85" s="65">
        <f t="shared" si="7"/>
        <v>81</v>
      </c>
      <c r="B85" s="75">
        <v>2.3025</v>
      </c>
      <c r="C85" s="76" t="s">
        <v>297</v>
      </c>
      <c r="D85" s="72">
        <v>3</v>
      </c>
      <c r="E85" s="69"/>
      <c r="F85" s="70">
        <f t="shared" si="6"/>
        <v>0</v>
      </c>
    </row>
    <row r="86" spans="1:6" ht="47.25">
      <c r="A86" s="65">
        <f t="shared" si="7"/>
        <v>82</v>
      </c>
      <c r="B86" s="75">
        <v>2.50102</v>
      </c>
      <c r="C86" s="76" t="s">
        <v>298</v>
      </c>
      <c r="D86" s="72">
        <v>3</v>
      </c>
      <c r="E86" s="69"/>
      <c r="F86" s="70">
        <f t="shared" si="6"/>
        <v>0</v>
      </c>
    </row>
    <row r="87" spans="1:6" ht="25.5">
      <c r="A87" s="65">
        <f t="shared" si="7"/>
        <v>83</v>
      </c>
      <c r="B87" s="66" t="s">
        <v>299</v>
      </c>
      <c r="C87" s="67" t="s">
        <v>300</v>
      </c>
      <c r="D87" s="72">
        <v>3</v>
      </c>
      <c r="E87" s="69"/>
      <c r="F87" s="70">
        <f t="shared" si="6"/>
        <v>0</v>
      </c>
    </row>
    <row r="88" spans="1:6" ht="12.75">
      <c r="A88" s="65">
        <f t="shared" si="7"/>
        <v>84</v>
      </c>
      <c r="B88" s="66">
        <v>2.3062</v>
      </c>
      <c r="C88" s="67" t="s">
        <v>301</v>
      </c>
      <c r="D88" s="72">
        <v>3</v>
      </c>
      <c r="E88" s="69"/>
      <c r="F88" s="70">
        <f t="shared" si="6"/>
        <v>0</v>
      </c>
    </row>
    <row r="89" spans="1:6" ht="12.75">
      <c r="A89" s="65">
        <f t="shared" si="7"/>
        <v>85</v>
      </c>
      <c r="B89" s="66" t="s">
        <v>302</v>
      </c>
      <c r="C89" s="67" t="s">
        <v>303</v>
      </c>
      <c r="D89" s="72">
        <v>3</v>
      </c>
      <c r="E89" s="69"/>
      <c r="F89" s="70">
        <f t="shared" si="6"/>
        <v>0</v>
      </c>
    </row>
    <row r="90" spans="1:6" ht="12.75">
      <c r="A90" s="65">
        <f t="shared" si="7"/>
        <v>86</v>
      </c>
      <c r="B90" s="66">
        <v>2.2701</v>
      </c>
      <c r="C90" s="67" t="s">
        <v>304</v>
      </c>
      <c r="D90" s="72">
        <v>3</v>
      </c>
      <c r="E90" s="69"/>
      <c r="F90" s="70">
        <f t="shared" si="6"/>
        <v>0</v>
      </c>
    </row>
    <row r="91" spans="1:6" ht="31.5">
      <c r="A91" s="65">
        <f t="shared" si="7"/>
        <v>87</v>
      </c>
      <c r="B91" s="75">
        <v>2.3074</v>
      </c>
      <c r="C91" s="76" t="s">
        <v>305</v>
      </c>
      <c r="D91" s="72">
        <v>3</v>
      </c>
      <c r="E91" s="69"/>
      <c r="F91" s="70">
        <f t="shared" si="6"/>
        <v>0</v>
      </c>
    </row>
    <row r="92" spans="1:6" ht="31.5">
      <c r="A92" s="65">
        <f t="shared" si="7"/>
        <v>88</v>
      </c>
      <c r="B92" s="75" t="s">
        <v>306</v>
      </c>
      <c r="C92" s="76" t="s">
        <v>307</v>
      </c>
      <c r="D92" s="72">
        <v>3</v>
      </c>
      <c r="E92" s="69"/>
      <c r="F92" s="70">
        <f t="shared" si="6"/>
        <v>0</v>
      </c>
    </row>
    <row r="93" spans="1:6" ht="25.5">
      <c r="A93" s="65">
        <f t="shared" si="7"/>
        <v>89</v>
      </c>
      <c r="B93" s="66" t="s">
        <v>308</v>
      </c>
      <c r="C93" s="67" t="s">
        <v>309</v>
      </c>
      <c r="D93" s="72"/>
      <c r="E93" s="69"/>
      <c r="F93" s="70"/>
    </row>
    <row r="94" spans="1:6" ht="47.25">
      <c r="A94" s="65">
        <f t="shared" si="7"/>
        <v>90</v>
      </c>
      <c r="B94" s="75" t="s">
        <v>310</v>
      </c>
      <c r="C94" s="76" t="s">
        <v>311</v>
      </c>
      <c r="D94" s="72"/>
      <c r="E94" s="69"/>
      <c r="F94" s="70"/>
    </row>
    <row r="95" spans="1:6" ht="47.25">
      <c r="A95" s="65">
        <f t="shared" si="7"/>
        <v>91</v>
      </c>
      <c r="B95" s="75" t="s">
        <v>312</v>
      </c>
      <c r="C95" s="76" t="s">
        <v>313</v>
      </c>
      <c r="D95" s="72"/>
      <c r="E95" s="69"/>
      <c r="F95" s="70"/>
    </row>
    <row r="96" spans="1:6" ht="47.25">
      <c r="A96" s="65">
        <f t="shared" si="7"/>
        <v>92</v>
      </c>
      <c r="B96" s="75" t="s">
        <v>314</v>
      </c>
      <c r="C96" s="76" t="s">
        <v>315</v>
      </c>
      <c r="D96" s="72"/>
      <c r="E96" s="69"/>
      <c r="F96" s="70"/>
    </row>
    <row r="97" spans="1:6" ht="47.25">
      <c r="A97" s="65">
        <f t="shared" si="7"/>
        <v>93</v>
      </c>
      <c r="B97" s="75" t="s">
        <v>316</v>
      </c>
      <c r="C97" s="76" t="s">
        <v>317</v>
      </c>
      <c r="D97" s="72">
        <v>3</v>
      </c>
      <c r="E97" s="69"/>
      <c r="F97" s="70">
        <f>D97*E97</f>
        <v>0</v>
      </c>
    </row>
    <row r="98" spans="1:6" ht="47.25">
      <c r="A98" s="65">
        <f t="shared" si="7"/>
        <v>94</v>
      </c>
      <c r="B98" s="75" t="s">
        <v>318</v>
      </c>
      <c r="C98" s="76" t="s">
        <v>319</v>
      </c>
      <c r="D98" s="72">
        <v>3</v>
      </c>
      <c r="E98" s="69"/>
      <c r="F98" s="70">
        <f>D98*E98</f>
        <v>0</v>
      </c>
    </row>
    <row r="99" spans="1:6" ht="47.25">
      <c r="A99" s="65">
        <f t="shared" si="7"/>
        <v>95</v>
      </c>
      <c r="B99" s="75">
        <v>2.3022</v>
      </c>
      <c r="C99" s="76" t="s">
        <v>320</v>
      </c>
      <c r="D99" s="72">
        <v>3</v>
      </c>
      <c r="E99" s="69"/>
      <c r="F99" s="70">
        <f>D99*E99</f>
        <v>0</v>
      </c>
    </row>
    <row r="100" spans="1:6" ht="63">
      <c r="A100" s="65">
        <f t="shared" si="7"/>
        <v>96</v>
      </c>
      <c r="B100" s="75" t="s">
        <v>321</v>
      </c>
      <c r="C100" s="76" t="s">
        <v>322</v>
      </c>
      <c r="D100" s="72"/>
      <c r="E100" s="69"/>
      <c r="F100" s="70"/>
    </row>
    <row r="101" spans="1:6" ht="47.25">
      <c r="A101" s="65">
        <f t="shared" si="7"/>
        <v>97</v>
      </c>
      <c r="B101" s="75" t="s">
        <v>323</v>
      </c>
      <c r="C101" s="76" t="s">
        <v>324</v>
      </c>
      <c r="D101" s="72"/>
      <c r="E101" s="69"/>
      <c r="F101" s="70"/>
    </row>
    <row r="102" spans="1:6" ht="47.25">
      <c r="A102" s="65">
        <f t="shared" si="7"/>
        <v>98</v>
      </c>
      <c r="B102" s="75" t="s">
        <v>325</v>
      </c>
      <c r="C102" s="76" t="s">
        <v>326</v>
      </c>
      <c r="D102" s="72"/>
      <c r="E102" s="69"/>
      <c r="F102" s="70"/>
    </row>
    <row r="103" spans="1:6" ht="12.75">
      <c r="A103" s="65">
        <f t="shared" si="7"/>
        <v>99</v>
      </c>
      <c r="B103" s="66">
        <v>2.313</v>
      </c>
      <c r="C103" s="67" t="s">
        <v>327</v>
      </c>
      <c r="D103" s="72">
        <v>3</v>
      </c>
      <c r="E103" s="69"/>
      <c r="F103" s="70">
        <f aca="true" t="shared" si="8" ref="F103:F112">D103*E103</f>
        <v>0</v>
      </c>
    </row>
    <row r="104" spans="1:6" ht="12.75">
      <c r="A104" s="65">
        <f t="shared" si="7"/>
        <v>100</v>
      </c>
      <c r="B104" s="66">
        <v>2.502</v>
      </c>
      <c r="C104" s="67" t="s">
        <v>328</v>
      </c>
      <c r="D104" s="72">
        <v>3</v>
      </c>
      <c r="E104" s="69"/>
      <c r="F104" s="70">
        <f t="shared" si="8"/>
        <v>0</v>
      </c>
    </row>
    <row r="105" spans="1:6" ht="25.5">
      <c r="A105" s="65">
        <f t="shared" si="7"/>
        <v>101</v>
      </c>
      <c r="B105" s="66" t="s">
        <v>329</v>
      </c>
      <c r="C105" s="77" t="s">
        <v>330</v>
      </c>
      <c r="D105" s="72"/>
      <c r="E105" s="71"/>
      <c r="F105" s="70">
        <f t="shared" si="8"/>
        <v>0</v>
      </c>
    </row>
    <row r="106" spans="1:6" ht="25.5">
      <c r="A106" s="65">
        <f t="shared" si="7"/>
        <v>102</v>
      </c>
      <c r="B106" s="66" t="s">
        <v>331</v>
      </c>
      <c r="C106" s="77" t="s">
        <v>332</v>
      </c>
      <c r="D106" s="72"/>
      <c r="E106" s="71"/>
      <c r="F106" s="70">
        <f t="shared" si="8"/>
        <v>0</v>
      </c>
    </row>
    <row r="107" spans="1:6" ht="25.5">
      <c r="A107" s="65">
        <f t="shared" si="7"/>
        <v>103</v>
      </c>
      <c r="B107" s="66" t="s">
        <v>333</v>
      </c>
      <c r="C107" s="77" t="s">
        <v>334</v>
      </c>
      <c r="D107" s="72"/>
      <c r="E107" s="71"/>
      <c r="F107" s="70">
        <f t="shared" si="8"/>
        <v>0</v>
      </c>
    </row>
    <row r="108" spans="1:6" ht="25.5">
      <c r="A108" s="65">
        <f t="shared" si="7"/>
        <v>104</v>
      </c>
      <c r="B108" s="66" t="s">
        <v>335</v>
      </c>
      <c r="C108" s="77" t="s">
        <v>336</v>
      </c>
      <c r="D108" s="72"/>
      <c r="E108" s="71"/>
      <c r="F108" s="70">
        <f t="shared" si="8"/>
        <v>0</v>
      </c>
    </row>
    <row r="109" spans="1:6" ht="12.75">
      <c r="A109" s="65">
        <f t="shared" si="7"/>
        <v>105</v>
      </c>
      <c r="B109" s="66" t="s">
        <v>337</v>
      </c>
      <c r="C109" s="77" t="s">
        <v>338</v>
      </c>
      <c r="D109" s="72"/>
      <c r="E109" s="71"/>
      <c r="F109" s="70">
        <f t="shared" si="8"/>
        <v>0</v>
      </c>
    </row>
    <row r="110" spans="1:6" ht="25.5">
      <c r="A110" s="65">
        <f t="shared" si="7"/>
        <v>106</v>
      </c>
      <c r="B110" s="66" t="s">
        <v>339</v>
      </c>
      <c r="C110" s="77" t="s">
        <v>340</v>
      </c>
      <c r="D110" s="72"/>
      <c r="E110" s="71"/>
      <c r="F110" s="70">
        <f t="shared" si="8"/>
        <v>0</v>
      </c>
    </row>
    <row r="111" spans="1:6" ht="25.5">
      <c r="A111" s="65">
        <f t="shared" si="7"/>
        <v>107</v>
      </c>
      <c r="B111" s="66" t="s">
        <v>341</v>
      </c>
      <c r="C111" s="77" t="s">
        <v>342</v>
      </c>
      <c r="D111" s="72"/>
      <c r="E111" s="71"/>
      <c r="F111" s="70">
        <f t="shared" si="8"/>
        <v>0</v>
      </c>
    </row>
    <row r="112" spans="1:6" ht="12.75">
      <c r="A112" s="65">
        <f t="shared" si="7"/>
        <v>108</v>
      </c>
      <c r="B112" s="66" t="s">
        <v>343</v>
      </c>
      <c r="C112" s="77" t="s">
        <v>344</v>
      </c>
      <c r="D112" s="72"/>
      <c r="E112" s="71"/>
      <c r="F112" s="70">
        <f t="shared" si="8"/>
        <v>0</v>
      </c>
    </row>
    <row r="113" spans="1:6" ht="15.75">
      <c r="A113" s="78" t="s">
        <v>345</v>
      </c>
      <c r="B113" s="79"/>
      <c r="C113" s="80"/>
      <c r="D113" s="81" t="s">
        <v>346</v>
      </c>
      <c r="E113" s="82">
        <f>SUM(E5:E112)</f>
        <v>0</v>
      </c>
      <c r="F113" s="81">
        <f>SUM(F5:F112)</f>
        <v>0</v>
      </c>
    </row>
    <row r="114" spans="1:3" ht="12.75">
      <c r="A114" s="83"/>
      <c r="B114" s="84"/>
      <c r="C114" s="83"/>
    </row>
    <row r="115" spans="1:6" ht="15.75">
      <c r="A115" s="39"/>
      <c r="B115" s="40" t="s">
        <v>347</v>
      </c>
      <c r="C115" s="39" t="s">
        <v>348</v>
      </c>
      <c r="D115" s="39"/>
      <c r="E115" s="39"/>
      <c r="F115" s="39"/>
    </row>
    <row r="116" spans="1:6" ht="15.75">
      <c r="A116" s="85"/>
      <c r="B116" s="86" t="s">
        <v>349</v>
      </c>
      <c r="C116" s="87"/>
      <c r="D116" s="85"/>
      <c r="E116" s="85"/>
      <c r="F116" s="85"/>
    </row>
    <row r="117" spans="1:5" ht="15.75">
      <c r="A117" s="83"/>
      <c r="B117" s="40" t="s">
        <v>350</v>
      </c>
      <c r="C117" s="40"/>
      <c r="D117" s="40"/>
      <c r="E117" s="40"/>
    </row>
  </sheetData>
  <sheetProtection insertColumns="0" selectLockedCells="1"/>
  <mergeCells count="5">
    <mergeCell ref="A1:E1"/>
    <mergeCell ref="A3:F3"/>
    <mergeCell ref="A113:C113"/>
    <mergeCell ref="C115:F115"/>
    <mergeCell ref="B117:E117"/>
  </mergeCells>
  <printOptions/>
  <pageMargins left="0.75" right="0.75" top="1" bottom="1" header="0.5111111111111111" footer="0.5111111111111111"/>
  <pageSetup horizontalDpi="600" verticalDpi="600" orientation="portrait" paperSize="9" scale="77"/>
</worksheet>
</file>

<file path=xl/worksheets/sheet3.xml><?xml version="1.0" encoding="utf-8"?>
<worksheet xmlns="http://schemas.openxmlformats.org/spreadsheetml/2006/main" xmlns:r="http://schemas.openxmlformats.org/officeDocument/2006/relationships">
  <dimension ref="A1:T115"/>
  <sheetViews>
    <sheetView view="pageBreakPreview" zoomScaleNormal="70" zoomScaleSheetLayoutView="100" workbookViewId="0" topLeftCell="A1">
      <selection activeCell="G99" sqref="G99"/>
    </sheetView>
  </sheetViews>
  <sheetFormatPr defaultColWidth="9.140625" defaultRowHeight="12.75"/>
  <cols>
    <col min="1" max="1" width="6.140625" style="1" customWidth="1"/>
    <col min="2" max="2" width="13.00390625" style="2" customWidth="1"/>
    <col min="3" max="3" width="39.8515625" style="1" customWidth="1"/>
    <col min="4" max="4" width="12.28125" style="3" customWidth="1"/>
    <col min="5" max="5" width="9.57421875" style="4" customWidth="1"/>
    <col min="6" max="6" width="10.28125" style="5" customWidth="1"/>
    <col min="7" max="7" width="8.7109375" style="5" customWidth="1"/>
    <col min="8" max="8" width="9.421875" style="5" customWidth="1"/>
    <col min="9" max="9" width="10.57421875" style="5" customWidth="1"/>
    <col min="10" max="10" width="10.00390625" style="3" customWidth="1"/>
    <col min="11" max="11" width="7.28125" style="3" customWidth="1"/>
    <col min="12" max="12" width="8.28125" style="3" customWidth="1"/>
    <col min="13" max="13" width="10.140625" style="4" customWidth="1"/>
    <col min="14" max="14" width="10.00390625" style="5" customWidth="1"/>
    <col min="15" max="15" width="9.140625" style="5" customWidth="1"/>
    <col min="16" max="16" width="10.421875" style="5" customWidth="1"/>
    <col min="17" max="17" width="9.00390625" style="5" customWidth="1"/>
    <col min="18" max="19" width="11.8515625" style="3" customWidth="1"/>
    <col min="20" max="20" width="10.00390625" style="6" customWidth="1"/>
  </cols>
  <sheetData>
    <row r="1" spans="1:20" ht="18.75">
      <c r="A1" s="7" t="s">
        <v>351</v>
      </c>
      <c r="B1" s="7"/>
      <c r="C1" s="7"/>
      <c r="D1" s="7"/>
      <c r="E1" s="8">
        <v>2022</v>
      </c>
      <c r="F1" s="7"/>
      <c r="G1" s="7"/>
      <c r="H1" s="7"/>
      <c r="I1" s="7"/>
      <c r="J1" s="7"/>
      <c r="K1" s="7"/>
      <c r="L1" s="7"/>
      <c r="M1" s="8">
        <v>2023</v>
      </c>
      <c r="N1" s="7"/>
      <c r="O1" s="7"/>
      <c r="P1" s="7"/>
      <c r="Q1" s="7"/>
      <c r="R1" s="7"/>
      <c r="S1" s="7"/>
      <c r="T1" s="7"/>
    </row>
    <row r="2" spans="1:20" ht="18.75">
      <c r="A2" s="7"/>
      <c r="B2" s="7"/>
      <c r="C2" s="7"/>
      <c r="D2" s="7"/>
      <c r="E2" s="7"/>
      <c r="F2" s="7"/>
      <c r="G2" s="7"/>
      <c r="H2" s="7"/>
      <c r="I2" s="7"/>
      <c r="J2" s="7"/>
      <c r="K2" s="7"/>
      <c r="L2" s="7"/>
      <c r="M2" s="7"/>
      <c r="N2" s="7"/>
      <c r="O2" s="7"/>
      <c r="P2" s="7"/>
      <c r="Q2" s="7"/>
      <c r="R2" s="7"/>
      <c r="S2" s="7"/>
      <c r="T2" s="7"/>
    </row>
    <row r="3" spans="1:20" ht="18">
      <c r="A3" s="9" t="s">
        <v>352</v>
      </c>
      <c r="B3" s="9"/>
      <c r="C3" s="9"/>
      <c r="D3" s="9"/>
      <c r="E3" s="9"/>
      <c r="F3" s="9"/>
      <c r="G3" s="9"/>
      <c r="H3" s="9"/>
      <c r="I3" s="9"/>
      <c r="J3" s="9"/>
      <c r="K3" s="9"/>
      <c r="L3" s="9"/>
      <c r="M3" s="9"/>
      <c r="N3" s="9"/>
      <c r="O3" s="9"/>
      <c r="P3" s="9"/>
      <c r="Q3" s="9"/>
      <c r="R3" s="9"/>
      <c r="S3" s="9"/>
      <c r="T3" s="9"/>
    </row>
    <row r="4" spans="1:20" ht="18">
      <c r="A4" s="10" t="s">
        <v>190</v>
      </c>
      <c r="B4" s="11" t="s">
        <v>191</v>
      </c>
      <c r="C4" s="10" t="s">
        <v>192</v>
      </c>
      <c r="D4" s="12" t="s">
        <v>353</v>
      </c>
      <c r="E4" s="13" t="s">
        <v>354</v>
      </c>
      <c r="F4" s="13"/>
      <c r="G4" s="13"/>
      <c r="H4" s="13"/>
      <c r="I4" s="13"/>
      <c r="J4" s="13"/>
      <c r="K4" s="13"/>
      <c r="L4" s="27" t="s">
        <v>355</v>
      </c>
      <c r="M4" s="28" t="s">
        <v>356</v>
      </c>
      <c r="N4" s="28"/>
      <c r="O4" s="28"/>
      <c r="P4" s="28"/>
      <c r="Q4" s="28"/>
      <c r="R4" s="28"/>
      <c r="S4" s="28"/>
      <c r="T4" s="33" t="s">
        <v>357</v>
      </c>
    </row>
    <row r="5" spans="1:20" ht="33.75" customHeight="1">
      <c r="A5" s="10"/>
      <c r="B5" s="11"/>
      <c r="C5" s="10"/>
      <c r="D5" s="12"/>
      <c r="E5" s="14" t="s">
        <v>358</v>
      </c>
      <c r="F5" s="14"/>
      <c r="G5" s="14" t="s">
        <v>359</v>
      </c>
      <c r="H5" s="14"/>
      <c r="I5" s="14" t="s">
        <v>360</v>
      </c>
      <c r="J5" s="14"/>
      <c r="K5" s="12" t="s">
        <v>361</v>
      </c>
      <c r="L5" s="27"/>
      <c r="M5" s="14" t="s">
        <v>358</v>
      </c>
      <c r="N5" s="14"/>
      <c r="O5" s="14" t="s">
        <v>359</v>
      </c>
      <c r="P5" s="14"/>
      <c r="Q5" s="14" t="s">
        <v>362</v>
      </c>
      <c r="R5" s="14"/>
      <c r="S5" s="12" t="s">
        <v>363</v>
      </c>
      <c r="T5" s="33"/>
    </row>
    <row r="6" spans="1:20" ht="70.5" customHeight="1">
      <c r="A6" s="10"/>
      <c r="B6" s="11"/>
      <c r="C6" s="10"/>
      <c r="D6" s="12"/>
      <c r="E6" s="15" t="s">
        <v>364</v>
      </c>
      <c r="F6" s="15" t="s">
        <v>365</v>
      </c>
      <c r="G6" s="15" t="s">
        <v>364</v>
      </c>
      <c r="H6" s="15" t="s">
        <v>365</v>
      </c>
      <c r="I6" s="15" t="s">
        <v>364</v>
      </c>
      <c r="J6" s="15" t="s">
        <v>365</v>
      </c>
      <c r="K6" s="12"/>
      <c r="L6" s="27"/>
      <c r="M6" s="15" t="s">
        <v>366</v>
      </c>
      <c r="N6" s="15" t="s">
        <v>365</v>
      </c>
      <c r="O6" s="15" t="s">
        <v>366</v>
      </c>
      <c r="P6" s="15" t="s">
        <v>365</v>
      </c>
      <c r="Q6" s="15" t="s">
        <v>366</v>
      </c>
      <c r="R6" s="15" t="s">
        <v>365</v>
      </c>
      <c r="S6" s="12"/>
      <c r="T6" s="33"/>
    </row>
    <row r="7" spans="1:20" ht="126">
      <c r="A7" s="16">
        <v>1</v>
      </c>
      <c r="B7" s="17">
        <v>2.6001</v>
      </c>
      <c r="C7" s="18" t="s">
        <v>196</v>
      </c>
      <c r="D7" s="19">
        <v>1</v>
      </c>
      <c r="E7" s="20"/>
      <c r="F7" s="20"/>
      <c r="G7" s="20"/>
      <c r="H7" s="20"/>
      <c r="I7" s="29"/>
      <c r="J7" s="29"/>
      <c r="K7" s="30">
        <f aca="true" t="shared" si="0" ref="K7:K40">E7+G7+I7</f>
        <v>0</v>
      </c>
      <c r="L7" s="31">
        <f aca="true" t="shared" si="1" ref="L7:L27">IF(K7&gt;=4,4+IF(K7&lt;13,(K7-4)*0.5,8*0.5),0)</f>
        <v>0</v>
      </c>
      <c r="M7" s="20"/>
      <c r="N7" s="20"/>
      <c r="O7" s="20"/>
      <c r="P7" s="20"/>
      <c r="Q7" s="29"/>
      <c r="R7" s="29"/>
      <c r="S7" s="30">
        <f aca="true" t="shared" si="2" ref="S7:S40">M7+O7+Q7</f>
        <v>0</v>
      </c>
      <c r="T7" s="34">
        <f>IF(S7&gt;=4,1,0)</f>
        <v>0</v>
      </c>
    </row>
    <row r="8" spans="1:20" ht="18.75">
      <c r="A8" s="16">
        <f>A7+1</f>
        <v>2</v>
      </c>
      <c r="B8" s="17">
        <v>2.6002</v>
      </c>
      <c r="C8" s="18" t="s">
        <v>197</v>
      </c>
      <c r="D8" s="19">
        <v>1</v>
      </c>
      <c r="E8" s="21"/>
      <c r="F8" s="20"/>
      <c r="G8" s="20"/>
      <c r="H8" s="20"/>
      <c r="I8" s="29"/>
      <c r="J8" s="29"/>
      <c r="K8" s="30">
        <f t="shared" si="0"/>
        <v>0</v>
      </c>
      <c r="L8" s="31">
        <f t="shared" si="1"/>
        <v>0</v>
      </c>
      <c r="M8" s="20"/>
      <c r="N8" s="20"/>
      <c r="O8" s="20"/>
      <c r="P8" s="20"/>
      <c r="Q8" s="29"/>
      <c r="R8" s="29"/>
      <c r="S8" s="30">
        <f t="shared" si="2"/>
        <v>0</v>
      </c>
      <c r="T8" s="34">
        <f aca="true" t="shared" si="3" ref="T8:T40">IF(S8&gt;=4,1,0)</f>
        <v>0</v>
      </c>
    </row>
    <row r="9" spans="1:20" ht="36">
      <c r="A9" s="16">
        <f aca="true" t="shared" si="4" ref="A9:A40">A8+1</f>
        <v>3</v>
      </c>
      <c r="B9" s="17">
        <v>2.6003</v>
      </c>
      <c r="C9" s="18" t="s">
        <v>198</v>
      </c>
      <c r="D9" s="19">
        <v>1</v>
      </c>
      <c r="E9" s="21"/>
      <c r="F9" s="20"/>
      <c r="G9" s="20"/>
      <c r="H9" s="20"/>
      <c r="I9" s="29"/>
      <c r="J9" s="29"/>
      <c r="K9" s="30">
        <f t="shared" si="0"/>
        <v>0</v>
      </c>
      <c r="L9" s="31">
        <f t="shared" si="1"/>
        <v>0</v>
      </c>
      <c r="M9" s="20"/>
      <c r="N9" s="20"/>
      <c r="O9" s="20"/>
      <c r="P9" s="20"/>
      <c r="Q9" s="29"/>
      <c r="R9" s="29"/>
      <c r="S9" s="30">
        <f t="shared" si="2"/>
        <v>0</v>
      </c>
      <c r="T9" s="34">
        <f t="shared" si="3"/>
        <v>0</v>
      </c>
    </row>
    <row r="10" spans="1:20" ht="18.75">
      <c r="A10" s="16">
        <f t="shared" si="4"/>
        <v>4</v>
      </c>
      <c r="B10" s="17" t="s">
        <v>199</v>
      </c>
      <c r="C10" s="18" t="s">
        <v>200</v>
      </c>
      <c r="D10" s="19">
        <v>1</v>
      </c>
      <c r="E10" s="21"/>
      <c r="F10" s="20"/>
      <c r="G10" s="20"/>
      <c r="H10" s="20"/>
      <c r="I10" s="29"/>
      <c r="J10" s="29"/>
      <c r="K10" s="30">
        <f t="shared" si="0"/>
        <v>0</v>
      </c>
      <c r="L10" s="31">
        <f t="shared" si="1"/>
        <v>0</v>
      </c>
      <c r="M10" s="20"/>
      <c r="N10" s="20"/>
      <c r="O10" s="20"/>
      <c r="P10" s="20"/>
      <c r="Q10" s="29"/>
      <c r="R10" s="29"/>
      <c r="S10" s="30">
        <f t="shared" si="2"/>
        <v>0</v>
      </c>
      <c r="T10" s="34">
        <f t="shared" si="3"/>
        <v>0</v>
      </c>
    </row>
    <row r="11" spans="1:20" ht="36">
      <c r="A11" s="16">
        <f t="shared" si="4"/>
        <v>5</v>
      </c>
      <c r="B11" s="17">
        <v>2.60501</v>
      </c>
      <c r="C11" s="18" t="s">
        <v>201</v>
      </c>
      <c r="D11" s="19">
        <v>1</v>
      </c>
      <c r="E11" s="21"/>
      <c r="F11" s="20"/>
      <c r="G11" s="20"/>
      <c r="H11" s="20"/>
      <c r="I11" s="29"/>
      <c r="J11" s="29"/>
      <c r="K11" s="30">
        <f t="shared" si="0"/>
        <v>0</v>
      </c>
      <c r="L11" s="31">
        <f t="shared" si="1"/>
        <v>0</v>
      </c>
      <c r="M11" s="20"/>
      <c r="N11" s="20"/>
      <c r="O11" s="20"/>
      <c r="P11" s="20"/>
      <c r="Q11" s="29"/>
      <c r="R11" s="29"/>
      <c r="S11" s="30">
        <f t="shared" si="2"/>
        <v>0</v>
      </c>
      <c r="T11" s="34">
        <f t="shared" si="3"/>
        <v>0</v>
      </c>
    </row>
    <row r="12" spans="1:20" ht="36">
      <c r="A12" s="16">
        <f t="shared" si="4"/>
        <v>6</v>
      </c>
      <c r="B12" s="17">
        <v>2.60502</v>
      </c>
      <c r="C12" s="18" t="s">
        <v>202</v>
      </c>
      <c r="D12" s="19">
        <v>1</v>
      </c>
      <c r="E12" s="21"/>
      <c r="F12" s="20"/>
      <c r="G12" s="20"/>
      <c r="H12" s="20"/>
      <c r="I12" s="29"/>
      <c r="J12" s="29"/>
      <c r="K12" s="30">
        <f t="shared" si="0"/>
        <v>0</v>
      </c>
      <c r="L12" s="31">
        <f t="shared" si="1"/>
        <v>0</v>
      </c>
      <c r="M12" s="20"/>
      <c r="N12" s="20"/>
      <c r="O12" s="20"/>
      <c r="P12" s="20"/>
      <c r="Q12" s="29"/>
      <c r="R12" s="29"/>
      <c r="S12" s="30">
        <f t="shared" si="2"/>
        <v>0</v>
      </c>
      <c r="T12" s="34">
        <f t="shared" si="3"/>
        <v>0</v>
      </c>
    </row>
    <row r="13" spans="1:20" ht="36">
      <c r="A13" s="16">
        <f t="shared" si="4"/>
        <v>7</v>
      </c>
      <c r="B13" s="17">
        <v>2.6059</v>
      </c>
      <c r="C13" s="18" t="s">
        <v>203</v>
      </c>
      <c r="D13" s="19">
        <v>1</v>
      </c>
      <c r="E13" s="21"/>
      <c r="F13" s="20"/>
      <c r="G13" s="20"/>
      <c r="H13" s="20"/>
      <c r="I13" s="29"/>
      <c r="J13" s="29"/>
      <c r="K13" s="30">
        <f t="shared" si="0"/>
        <v>0</v>
      </c>
      <c r="L13" s="31">
        <f t="shared" si="1"/>
        <v>0</v>
      </c>
      <c r="M13" s="21"/>
      <c r="N13" s="20"/>
      <c r="O13" s="20"/>
      <c r="P13" s="20"/>
      <c r="Q13" s="29"/>
      <c r="R13" s="29"/>
      <c r="S13" s="30">
        <f t="shared" si="2"/>
        <v>0</v>
      </c>
      <c r="T13" s="34">
        <f t="shared" si="3"/>
        <v>0</v>
      </c>
    </row>
    <row r="14" spans="1:20" ht="36">
      <c r="A14" s="16">
        <f t="shared" si="4"/>
        <v>8</v>
      </c>
      <c r="B14" s="17">
        <v>2.6101</v>
      </c>
      <c r="C14" s="18" t="s">
        <v>204</v>
      </c>
      <c r="D14" s="19">
        <v>1</v>
      </c>
      <c r="E14" s="21"/>
      <c r="F14" s="20"/>
      <c r="G14" s="20"/>
      <c r="H14" s="20"/>
      <c r="I14" s="29"/>
      <c r="J14" s="29"/>
      <c r="K14" s="30">
        <f t="shared" si="0"/>
        <v>0</v>
      </c>
      <c r="L14" s="31">
        <f t="shared" si="1"/>
        <v>0</v>
      </c>
      <c r="M14" s="20"/>
      <c r="N14" s="20"/>
      <c r="O14" s="20"/>
      <c r="P14" s="20"/>
      <c r="Q14" s="29"/>
      <c r="R14" s="29"/>
      <c r="S14" s="30">
        <f t="shared" si="2"/>
        <v>0</v>
      </c>
      <c r="T14" s="34">
        <f t="shared" si="3"/>
        <v>0</v>
      </c>
    </row>
    <row r="15" spans="1:20" ht="18.75">
      <c r="A15" s="16">
        <f t="shared" si="4"/>
        <v>9</v>
      </c>
      <c r="B15" s="17">
        <v>2.6102</v>
      </c>
      <c r="C15" s="18" t="s">
        <v>205</v>
      </c>
      <c r="D15" s="19">
        <v>1</v>
      </c>
      <c r="E15" s="21"/>
      <c r="F15" s="20"/>
      <c r="G15" s="20"/>
      <c r="H15" s="20"/>
      <c r="I15" s="29"/>
      <c r="J15" s="29"/>
      <c r="K15" s="30">
        <f t="shared" si="0"/>
        <v>0</v>
      </c>
      <c r="L15" s="31">
        <f t="shared" si="1"/>
        <v>0</v>
      </c>
      <c r="M15" s="20"/>
      <c r="N15" s="20"/>
      <c r="O15" s="20"/>
      <c r="P15" s="20"/>
      <c r="Q15" s="29"/>
      <c r="R15" s="29"/>
      <c r="S15" s="30">
        <f t="shared" si="2"/>
        <v>0</v>
      </c>
      <c r="T15" s="34">
        <f t="shared" si="3"/>
        <v>0</v>
      </c>
    </row>
    <row r="16" spans="1:20" ht="18.75">
      <c r="A16" s="16">
        <f t="shared" si="4"/>
        <v>10</v>
      </c>
      <c r="B16" s="17">
        <v>2.6103</v>
      </c>
      <c r="C16" s="18" t="s">
        <v>206</v>
      </c>
      <c r="D16" s="22">
        <v>1</v>
      </c>
      <c r="E16" s="21"/>
      <c r="F16" s="20"/>
      <c r="G16" s="20"/>
      <c r="H16" s="20"/>
      <c r="I16" s="29"/>
      <c r="J16" s="29"/>
      <c r="K16" s="30">
        <f t="shared" si="0"/>
        <v>0</v>
      </c>
      <c r="L16" s="31">
        <f t="shared" si="1"/>
        <v>0</v>
      </c>
      <c r="M16" s="20"/>
      <c r="N16" s="20"/>
      <c r="O16" s="20"/>
      <c r="P16" s="20"/>
      <c r="Q16" s="29"/>
      <c r="R16" s="29"/>
      <c r="S16" s="30">
        <f t="shared" si="2"/>
        <v>0</v>
      </c>
      <c r="T16" s="34">
        <f t="shared" si="3"/>
        <v>0</v>
      </c>
    </row>
    <row r="17" spans="1:20" ht="18.75">
      <c r="A17" s="16">
        <f t="shared" si="4"/>
        <v>11</v>
      </c>
      <c r="B17" s="17">
        <v>2.1002</v>
      </c>
      <c r="C17" s="18" t="s">
        <v>207</v>
      </c>
      <c r="D17" s="19">
        <v>1</v>
      </c>
      <c r="E17" s="21"/>
      <c r="F17" s="20"/>
      <c r="G17" s="20"/>
      <c r="H17" s="20"/>
      <c r="I17" s="29"/>
      <c r="J17" s="29"/>
      <c r="K17" s="30">
        <f t="shared" si="0"/>
        <v>0</v>
      </c>
      <c r="L17" s="31">
        <f t="shared" si="1"/>
        <v>0</v>
      </c>
      <c r="M17" s="20"/>
      <c r="N17" s="20"/>
      <c r="O17" s="20"/>
      <c r="P17" s="20"/>
      <c r="Q17" s="29"/>
      <c r="R17" s="29"/>
      <c r="S17" s="30">
        <f t="shared" si="2"/>
        <v>0</v>
      </c>
      <c r="T17" s="34">
        <f t="shared" si="3"/>
        <v>0</v>
      </c>
    </row>
    <row r="18" spans="1:20" ht="36">
      <c r="A18" s="16">
        <f t="shared" si="4"/>
        <v>12</v>
      </c>
      <c r="B18" s="17">
        <v>2.1003</v>
      </c>
      <c r="C18" s="18" t="s">
        <v>208</v>
      </c>
      <c r="D18" s="19">
        <v>1</v>
      </c>
      <c r="E18" s="21"/>
      <c r="F18" s="20"/>
      <c r="G18" s="20"/>
      <c r="H18" s="20"/>
      <c r="I18" s="29"/>
      <c r="J18" s="29"/>
      <c r="K18" s="30">
        <f t="shared" si="0"/>
        <v>0</v>
      </c>
      <c r="L18" s="31">
        <f t="shared" si="1"/>
        <v>0</v>
      </c>
      <c r="M18" s="20"/>
      <c r="N18" s="20"/>
      <c r="O18" s="20"/>
      <c r="P18" s="20"/>
      <c r="Q18" s="29"/>
      <c r="R18" s="29"/>
      <c r="S18" s="30">
        <f t="shared" si="2"/>
        <v>0</v>
      </c>
      <c r="T18" s="34">
        <f t="shared" si="3"/>
        <v>0</v>
      </c>
    </row>
    <row r="19" spans="1:20" ht="18.75">
      <c r="A19" s="16">
        <f t="shared" si="4"/>
        <v>13</v>
      </c>
      <c r="B19" s="17">
        <v>2.10063</v>
      </c>
      <c r="C19" s="18" t="s">
        <v>209</v>
      </c>
      <c r="D19" s="19">
        <v>1</v>
      </c>
      <c r="E19" s="21"/>
      <c r="F19" s="20"/>
      <c r="G19" s="20"/>
      <c r="H19" s="20"/>
      <c r="I19" s="29"/>
      <c r="J19" s="29"/>
      <c r="K19" s="30">
        <f t="shared" si="0"/>
        <v>0</v>
      </c>
      <c r="L19" s="31">
        <f t="shared" si="1"/>
        <v>0</v>
      </c>
      <c r="M19" s="20"/>
      <c r="N19" s="20"/>
      <c r="O19" s="20"/>
      <c r="P19" s="20"/>
      <c r="Q19" s="29"/>
      <c r="R19" s="29"/>
      <c r="S19" s="30">
        <f t="shared" si="2"/>
        <v>0</v>
      </c>
      <c r="T19" s="34">
        <f t="shared" si="3"/>
        <v>0</v>
      </c>
    </row>
    <row r="20" spans="1:20" ht="18.75">
      <c r="A20" s="16">
        <f t="shared" si="4"/>
        <v>14</v>
      </c>
      <c r="B20" s="17">
        <v>2.1011</v>
      </c>
      <c r="C20" s="18" t="s">
        <v>210</v>
      </c>
      <c r="D20" s="19">
        <v>1</v>
      </c>
      <c r="E20" s="21"/>
      <c r="F20" s="20"/>
      <c r="G20" s="20"/>
      <c r="H20" s="20"/>
      <c r="I20" s="29"/>
      <c r="J20" s="29"/>
      <c r="K20" s="30">
        <f t="shared" si="0"/>
        <v>0</v>
      </c>
      <c r="L20" s="31">
        <f t="shared" si="1"/>
        <v>0</v>
      </c>
      <c r="M20" s="20"/>
      <c r="N20" s="20"/>
      <c r="O20" s="20"/>
      <c r="P20" s="20"/>
      <c r="Q20" s="29"/>
      <c r="R20" s="29"/>
      <c r="S20" s="30">
        <f t="shared" si="2"/>
        <v>0</v>
      </c>
      <c r="T20" s="34">
        <f t="shared" si="3"/>
        <v>0</v>
      </c>
    </row>
    <row r="21" spans="1:20" ht="18.75">
      <c r="A21" s="16">
        <f t="shared" si="4"/>
        <v>15</v>
      </c>
      <c r="B21" s="17">
        <v>2.1012</v>
      </c>
      <c r="C21" s="18" t="s">
        <v>211</v>
      </c>
      <c r="D21" s="19">
        <v>1</v>
      </c>
      <c r="E21" s="21"/>
      <c r="F21" s="20"/>
      <c r="G21" s="20"/>
      <c r="H21" s="20"/>
      <c r="I21" s="29"/>
      <c r="J21" s="29"/>
      <c r="K21" s="30">
        <f t="shared" si="0"/>
        <v>0</v>
      </c>
      <c r="L21" s="31">
        <f t="shared" si="1"/>
        <v>0</v>
      </c>
      <c r="M21" s="20"/>
      <c r="N21" s="20"/>
      <c r="O21" s="20"/>
      <c r="P21" s="20"/>
      <c r="Q21" s="29"/>
      <c r="R21" s="29"/>
      <c r="S21" s="30">
        <f t="shared" si="2"/>
        <v>0</v>
      </c>
      <c r="T21" s="34">
        <f t="shared" si="3"/>
        <v>0</v>
      </c>
    </row>
    <row r="22" spans="1:20" ht="18.75">
      <c r="A22" s="16">
        <f t="shared" si="4"/>
        <v>16</v>
      </c>
      <c r="B22" s="17">
        <v>2.1014</v>
      </c>
      <c r="C22" s="18" t="s">
        <v>367</v>
      </c>
      <c r="D22" s="19">
        <v>1</v>
      </c>
      <c r="E22" s="21"/>
      <c r="F22" s="20"/>
      <c r="G22" s="20"/>
      <c r="H22" s="20"/>
      <c r="I22" s="29"/>
      <c r="J22" s="29"/>
      <c r="K22" s="30">
        <f t="shared" si="0"/>
        <v>0</v>
      </c>
      <c r="L22" s="31">
        <f t="shared" si="1"/>
        <v>0</v>
      </c>
      <c r="M22" s="20"/>
      <c r="N22" s="20"/>
      <c r="O22" s="20"/>
      <c r="P22" s="20"/>
      <c r="Q22" s="29"/>
      <c r="R22" s="29"/>
      <c r="S22" s="30">
        <f t="shared" si="2"/>
        <v>0</v>
      </c>
      <c r="T22" s="34">
        <f t="shared" si="3"/>
        <v>0</v>
      </c>
    </row>
    <row r="23" spans="1:20" ht="18.75">
      <c r="A23" s="16">
        <f t="shared" si="4"/>
        <v>17</v>
      </c>
      <c r="B23" s="17">
        <v>2.1015</v>
      </c>
      <c r="C23" s="18" t="s">
        <v>213</v>
      </c>
      <c r="D23" s="19">
        <v>1</v>
      </c>
      <c r="E23" s="21"/>
      <c r="F23" s="20"/>
      <c r="G23" s="20"/>
      <c r="H23" s="20"/>
      <c r="I23" s="29"/>
      <c r="J23" s="29"/>
      <c r="K23" s="30">
        <f t="shared" si="0"/>
        <v>0</v>
      </c>
      <c r="L23" s="31">
        <f t="shared" si="1"/>
        <v>0</v>
      </c>
      <c r="M23" s="20"/>
      <c r="N23" s="20"/>
      <c r="O23" s="20"/>
      <c r="P23" s="20"/>
      <c r="Q23" s="29"/>
      <c r="R23" s="29"/>
      <c r="S23" s="30">
        <f t="shared" si="2"/>
        <v>0</v>
      </c>
      <c r="T23" s="34">
        <f t="shared" si="3"/>
        <v>0</v>
      </c>
    </row>
    <row r="24" spans="1:20" ht="18.75">
      <c r="A24" s="16">
        <f t="shared" si="4"/>
        <v>18</v>
      </c>
      <c r="B24" s="17">
        <v>2.1016</v>
      </c>
      <c r="C24" s="18" t="s">
        <v>214</v>
      </c>
      <c r="D24" s="19">
        <v>1</v>
      </c>
      <c r="E24" s="21"/>
      <c r="F24" s="20"/>
      <c r="G24" s="20"/>
      <c r="H24" s="20"/>
      <c r="I24" s="29"/>
      <c r="J24" s="29"/>
      <c r="K24" s="30">
        <f t="shared" si="0"/>
        <v>0</v>
      </c>
      <c r="L24" s="31">
        <f t="shared" si="1"/>
        <v>0</v>
      </c>
      <c r="M24" s="20"/>
      <c r="N24" s="20"/>
      <c r="O24" s="20"/>
      <c r="P24" s="20"/>
      <c r="Q24" s="29"/>
      <c r="R24" s="29"/>
      <c r="S24" s="30">
        <f t="shared" si="2"/>
        <v>0</v>
      </c>
      <c r="T24" s="34">
        <f t="shared" si="3"/>
        <v>0</v>
      </c>
    </row>
    <row r="25" spans="1:20" ht="18.75">
      <c r="A25" s="16">
        <f t="shared" si="4"/>
        <v>19</v>
      </c>
      <c r="B25" s="17" t="s">
        <v>215</v>
      </c>
      <c r="C25" s="18" t="s">
        <v>216</v>
      </c>
      <c r="D25" s="19">
        <v>1</v>
      </c>
      <c r="E25" s="21"/>
      <c r="F25" s="20"/>
      <c r="G25" s="20"/>
      <c r="H25" s="20"/>
      <c r="I25" s="29"/>
      <c r="J25" s="29"/>
      <c r="K25" s="30">
        <f t="shared" si="0"/>
        <v>0</v>
      </c>
      <c r="L25" s="31">
        <f t="shared" si="1"/>
        <v>0</v>
      </c>
      <c r="M25" s="20"/>
      <c r="N25" s="20"/>
      <c r="O25" s="20"/>
      <c r="P25" s="20"/>
      <c r="Q25" s="29"/>
      <c r="R25" s="29"/>
      <c r="S25" s="30">
        <f t="shared" si="2"/>
        <v>0</v>
      </c>
      <c r="T25" s="34">
        <f t="shared" si="3"/>
        <v>0</v>
      </c>
    </row>
    <row r="26" spans="1:20" ht="18.75">
      <c r="A26" s="16">
        <f t="shared" si="4"/>
        <v>20</v>
      </c>
      <c r="B26" s="17">
        <v>2.10303</v>
      </c>
      <c r="C26" s="18" t="s">
        <v>217</v>
      </c>
      <c r="D26" s="19">
        <v>1</v>
      </c>
      <c r="E26" s="21"/>
      <c r="F26" s="20"/>
      <c r="G26" s="20"/>
      <c r="H26" s="20"/>
      <c r="I26" s="29"/>
      <c r="J26" s="29"/>
      <c r="K26" s="30">
        <f t="shared" si="0"/>
        <v>0</v>
      </c>
      <c r="L26" s="31">
        <f t="shared" si="1"/>
        <v>0</v>
      </c>
      <c r="M26" s="20"/>
      <c r="N26" s="20"/>
      <c r="O26" s="20"/>
      <c r="P26" s="20"/>
      <c r="Q26" s="29"/>
      <c r="R26" s="29"/>
      <c r="S26" s="30">
        <f t="shared" si="2"/>
        <v>0</v>
      </c>
      <c r="T26" s="34">
        <f t="shared" si="3"/>
        <v>0</v>
      </c>
    </row>
    <row r="27" spans="1:20" ht="18.75">
      <c r="A27" s="16">
        <f t="shared" si="4"/>
        <v>21</v>
      </c>
      <c r="B27" s="17">
        <v>2.10304</v>
      </c>
      <c r="C27" s="18" t="s">
        <v>218</v>
      </c>
      <c r="D27" s="19">
        <v>2</v>
      </c>
      <c r="E27" s="21"/>
      <c r="F27" s="20"/>
      <c r="G27" s="20"/>
      <c r="H27" s="20"/>
      <c r="I27" s="29"/>
      <c r="J27" s="29"/>
      <c r="K27" s="30">
        <f t="shared" si="0"/>
        <v>0</v>
      </c>
      <c r="L27" s="31">
        <f t="shared" si="1"/>
        <v>0</v>
      </c>
      <c r="M27" s="20"/>
      <c r="N27" s="20"/>
      <c r="O27" s="20"/>
      <c r="P27" s="20"/>
      <c r="Q27" s="29"/>
      <c r="R27" s="29"/>
      <c r="S27" s="30">
        <f t="shared" si="2"/>
        <v>0</v>
      </c>
      <c r="T27" s="34">
        <f t="shared" si="3"/>
        <v>0</v>
      </c>
    </row>
    <row r="28" spans="1:20" ht="18.75">
      <c r="A28" s="16">
        <f t="shared" si="4"/>
        <v>22</v>
      </c>
      <c r="B28" s="17">
        <v>2.10305</v>
      </c>
      <c r="C28" s="18" t="s">
        <v>219</v>
      </c>
      <c r="D28" s="19">
        <v>1</v>
      </c>
      <c r="E28" s="21"/>
      <c r="F28" s="20"/>
      <c r="G28" s="20"/>
      <c r="H28" s="20"/>
      <c r="I28" s="29"/>
      <c r="J28" s="29"/>
      <c r="K28" s="30">
        <f t="shared" si="0"/>
        <v>0</v>
      </c>
      <c r="L28" s="31">
        <f aca="true" t="shared" si="5" ref="L28:L50">IF(K28&gt;=4,4+IF(K28&lt;13,(K28-4)*0.5,8*0.5),0)</f>
        <v>0</v>
      </c>
      <c r="M28" s="20"/>
      <c r="N28" s="20"/>
      <c r="O28" s="20"/>
      <c r="P28" s="20"/>
      <c r="Q28" s="29"/>
      <c r="R28" s="29"/>
      <c r="S28" s="30">
        <f t="shared" si="2"/>
        <v>0</v>
      </c>
      <c r="T28" s="34">
        <f t="shared" si="3"/>
        <v>0</v>
      </c>
    </row>
    <row r="29" spans="1:20" ht="18.75">
      <c r="A29" s="16">
        <f t="shared" si="4"/>
        <v>23</v>
      </c>
      <c r="B29" s="17">
        <v>2.10306</v>
      </c>
      <c r="C29" s="18" t="s">
        <v>220</v>
      </c>
      <c r="D29" s="19">
        <v>1</v>
      </c>
      <c r="E29" s="21"/>
      <c r="F29" s="20"/>
      <c r="G29" s="20"/>
      <c r="H29" s="20"/>
      <c r="I29" s="29"/>
      <c r="J29" s="29"/>
      <c r="K29" s="30">
        <f t="shared" si="0"/>
        <v>0</v>
      </c>
      <c r="L29" s="31">
        <f t="shared" si="5"/>
        <v>0</v>
      </c>
      <c r="M29" s="20"/>
      <c r="N29" s="20"/>
      <c r="O29" s="20"/>
      <c r="P29" s="20"/>
      <c r="Q29" s="29"/>
      <c r="R29" s="29"/>
      <c r="S29" s="30">
        <f t="shared" si="2"/>
        <v>0</v>
      </c>
      <c r="T29" s="34">
        <f t="shared" si="3"/>
        <v>0</v>
      </c>
    </row>
    <row r="30" spans="1:20" ht="18.75">
      <c r="A30" s="16">
        <f t="shared" si="4"/>
        <v>24</v>
      </c>
      <c r="B30" s="17">
        <v>2.10402</v>
      </c>
      <c r="C30" s="18" t="s">
        <v>221</v>
      </c>
      <c r="D30" s="19">
        <v>1</v>
      </c>
      <c r="E30" s="21"/>
      <c r="F30" s="20"/>
      <c r="G30" s="20"/>
      <c r="H30" s="20"/>
      <c r="I30" s="29"/>
      <c r="J30" s="29"/>
      <c r="K30" s="30">
        <f t="shared" si="0"/>
        <v>0</v>
      </c>
      <c r="L30" s="31">
        <f t="shared" si="5"/>
        <v>0</v>
      </c>
      <c r="M30" s="20"/>
      <c r="N30" s="20"/>
      <c r="O30" s="20"/>
      <c r="P30" s="20"/>
      <c r="Q30" s="29"/>
      <c r="R30" s="29"/>
      <c r="S30" s="30">
        <f t="shared" si="2"/>
        <v>0</v>
      </c>
      <c r="T30" s="34">
        <f t="shared" si="3"/>
        <v>0</v>
      </c>
    </row>
    <row r="31" spans="1:20" ht="18.75">
      <c r="A31" s="16">
        <f t="shared" si="4"/>
        <v>25</v>
      </c>
      <c r="B31" s="17">
        <v>2.10403</v>
      </c>
      <c r="C31" s="18" t="s">
        <v>222</v>
      </c>
      <c r="D31" s="19">
        <v>1</v>
      </c>
      <c r="E31" s="21"/>
      <c r="F31" s="20"/>
      <c r="G31" s="20"/>
      <c r="H31" s="20"/>
      <c r="I31" s="29"/>
      <c r="J31" s="29"/>
      <c r="K31" s="30">
        <f t="shared" si="0"/>
        <v>0</v>
      </c>
      <c r="L31" s="31">
        <f t="shared" si="5"/>
        <v>0</v>
      </c>
      <c r="M31" s="20"/>
      <c r="N31" s="20"/>
      <c r="O31" s="20"/>
      <c r="P31" s="20"/>
      <c r="Q31" s="29"/>
      <c r="R31" s="29"/>
      <c r="S31" s="30">
        <f t="shared" si="2"/>
        <v>0</v>
      </c>
      <c r="T31" s="34">
        <f t="shared" si="3"/>
        <v>0</v>
      </c>
    </row>
    <row r="32" spans="1:20" ht="18.75">
      <c r="A32" s="16">
        <f t="shared" si="4"/>
        <v>26</v>
      </c>
      <c r="B32" s="17">
        <v>2.10404</v>
      </c>
      <c r="C32" s="18" t="s">
        <v>223</v>
      </c>
      <c r="D32" s="19">
        <v>1</v>
      </c>
      <c r="E32" s="21"/>
      <c r="F32" s="20"/>
      <c r="G32" s="20"/>
      <c r="H32" s="20"/>
      <c r="I32" s="29"/>
      <c r="J32" s="29"/>
      <c r="K32" s="30">
        <f t="shared" si="0"/>
        <v>0</v>
      </c>
      <c r="L32" s="31">
        <f t="shared" si="5"/>
        <v>0</v>
      </c>
      <c r="M32" s="20"/>
      <c r="N32" s="20"/>
      <c r="O32" s="20"/>
      <c r="P32" s="20"/>
      <c r="Q32" s="29"/>
      <c r="R32" s="29"/>
      <c r="S32" s="30">
        <f t="shared" si="2"/>
        <v>0</v>
      </c>
      <c r="T32" s="34">
        <f t="shared" si="3"/>
        <v>0</v>
      </c>
    </row>
    <row r="33" spans="1:20" ht="18.75">
      <c r="A33" s="16">
        <f t="shared" si="4"/>
        <v>27</v>
      </c>
      <c r="B33" s="17">
        <v>2.10406</v>
      </c>
      <c r="C33" s="18" t="s">
        <v>224</v>
      </c>
      <c r="D33" s="19">
        <v>1</v>
      </c>
      <c r="E33" s="21"/>
      <c r="F33" s="20"/>
      <c r="G33" s="20"/>
      <c r="H33" s="20"/>
      <c r="I33" s="29"/>
      <c r="J33" s="29"/>
      <c r="K33" s="30">
        <f t="shared" si="0"/>
        <v>0</v>
      </c>
      <c r="L33" s="31">
        <f t="shared" si="5"/>
        <v>0</v>
      </c>
      <c r="M33" s="20"/>
      <c r="N33" s="20"/>
      <c r="O33" s="20"/>
      <c r="P33" s="20"/>
      <c r="Q33" s="29"/>
      <c r="R33" s="29"/>
      <c r="S33" s="30">
        <f t="shared" si="2"/>
        <v>0</v>
      </c>
      <c r="T33" s="34">
        <f t="shared" si="3"/>
        <v>0</v>
      </c>
    </row>
    <row r="34" spans="1:20" ht="18.75">
      <c r="A34" s="16">
        <f t="shared" si="4"/>
        <v>28</v>
      </c>
      <c r="B34" s="17">
        <v>2.10409</v>
      </c>
      <c r="C34" s="18" t="s">
        <v>225</v>
      </c>
      <c r="D34" s="19">
        <v>1</v>
      </c>
      <c r="E34" s="21"/>
      <c r="F34" s="20"/>
      <c r="G34" s="20"/>
      <c r="H34" s="20"/>
      <c r="I34" s="29"/>
      <c r="J34" s="29"/>
      <c r="K34" s="30">
        <f t="shared" si="0"/>
        <v>0</v>
      </c>
      <c r="L34" s="31">
        <f t="shared" si="5"/>
        <v>0</v>
      </c>
      <c r="M34" s="20"/>
      <c r="N34" s="20"/>
      <c r="O34" s="20"/>
      <c r="P34" s="20"/>
      <c r="Q34" s="29"/>
      <c r="R34" s="29"/>
      <c r="S34" s="30">
        <f t="shared" si="2"/>
        <v>0</v>
      </c>
      <c r="T34" s="34">
        <f t="shared" si="3"/>
        <v>0</v>
      </c>
    </row>
    <row r="35" spans="1:20" ht="18.75">
      <c r="A35" s="16">
        <f t="shared" si="4"/>
        <v>29</v>
      </c>
      <c r="B35" s="17" t="s">
        <v>226</v>
      </c>
      <c r="C35" s="18" t="s">
        <v>227</v>
      </c>
      <c r="D35" s="19">
        <v>1</v>
      </c>
      <c r="E35" s="21"/>
      <c r="F35" s="20"/>
      <c r="G35" s="20"/>
      <c r="H35" s="20"/>
      <c r="I35" s="29"/>
      <c r="J35" s="29"/>
      <c r="K35" s="30">
        <f t="shared" si="0"/>
        <v>0</v>
      </c>
      <c r="L35" s="31">
        <f t="shared" si="5"/>
        <v>0</v>
      </c>
      <c r="M35" s="20"/>
      <c r="N35" s="20"/>
      <c r="O35" s="20"/>
      <c r="P35" s="20"/>
      <c r="Q35" s="29"/>
      <c r="R35" s="29"/>
      <c r="S35" s="30">
        <f t="shared" si="2"/>
        <v>0</v>
      </c>
      <c r="T35" s="34">
        <f t="shared" si="3"/>
        <v>0</v>
      </c>
    </row>
    <row r="36" spans="1:20" ht="18.75">
      <c r="A36" s="16">
        <f t="shared" si="4"/>
        <v>30</v>
      </c>
      <c r="B36" s="17">
        <v>2.10501</v>
      </c>
      <c r="C36" s="18" t="s">
        <v>228</v>
      </c>
      <c r="D36" s="19">
        <v>1</v>
      </c>
      <c r="E36" s="21"/>
      <c r="F36" s="20"/>
      <c r="G36" s="20"/>
      <c r="H36" s="20"/>
      <c r="I36" s="29"/>
      <c r="J36" s="29"/>
      <c r="K36" s="30">
        <f t="shared" si="0"/>
        <v>0</v>
      </c>
      <c r="L36" s="31">
        <f t="shared" si="5"/>
        <v>0</v>
      </c>
      <c r="M36" s="20"/>
      <c r="N36" s="20"/>
      <c r="O36" s="20"/>
      <c r="P36" s="20"/>
      <c r="Q36" s="29"/>
      <c r="R36" s="29"/>
      <c r="S36" s="30">
        <f t="shared" si="2"/>
        <v>0</v>
      </c>
      <c r="T36" s="34">
        <f t="shared" si="3"/>
        <v>0</v>
      </c>
    </row>
    <row r="37" spans="1:20" ht="18.75">
      <c r="A37" s="16">
        <f t="shared" si="4"/>
        <v>31</v>
      </c>
      <c r="B37" s="17">
        <v>2.10503</v>
      </c>
      <c r="C37" s="18" t="s">
        <v>229</v>
      </c>
      <c r="D37" s="19">
        <v>1</v>
      </c>
      <c r="E37" s="21"/>
      <c r="F37" s="20"/>
      <c r="G37" s="20"/>
      <c r="H37" s="20"/>
      <c r="I37" s="29"/>
      <c r="J37" s="29"/>
      <c r="K37" s="30">
        <f t="shared" si="0"/>
        <v>0</v>
      </c>
      <c r="L37" s="31">
        <f t="shared" si="5"/>
        <v>0</v>
      </c>
      <c r="M37" s="20"/>
      <c r="N37" s="20"/>
      <c r="O37" s="20"/>
      <c r="P37" s="20"/>
      <c r="Q37" s="29"/>
      <c r="R37" s="29"/>
      <c r="S37" s="30">
        <f t="shared" si="2"/>
        <v>0</v>
      </c>
      <c r="T37" s="34">
        <f t="shared" si="3"/>
        <v>0</v>
      </c>
    </row>
    <row r="38" spans="1:20" ht="18.75">
      <c r="A38" s="16">
        <f t="shared" si="4"/>
        <v>32</v>
      </c>
      <c r="B38" s="17">
        <v>2.10504</v>
      </c>
      <c r="C38" s="18" t="s">
        <v>230</v>
      </c>
      <c r="D38" s="19">
        <v>1</v>
      </c>
      <c r="E38" s="21"/>
      <c r="F38" s="20"/>
      <c r="G38" s="20"/>
      <c r="H38" s="20"/>
      <c r="I38" s="29"/>
      <c r="J38" s="29"/>
      <c r="K38" s="30">
        <f t="shared" si="0"/>
        <v>0</v>
      </c>
      <c r="L38" s="31">
        <f t="shared" si="5"/>
        <v>0</v>
      </c>
      <c r="M38" s="20"/>
      <c r="N38" s="20"/>
      <c r="O38" s="20"/>
      <c r="P38" s="20"/>
      <c r="Q38" s="29"/>
      <c r="R38" s="29"/>
      <c r="S38" s="30">
        <f t="shared" si="2"/>
        <v>0</v>
      </c>
      <c r="T38" s="34">
        <f t="shared" si="3"/>
        <v>0</v>
      </c>
    </row>
    <row r="39" spans="1:20" ht="18.75">
      <c r="A39" s="16">
        <f t="shared" si="4"/>
        <v>33</v>
      </c>
      <c r="B39" s="17">
        <v>2.10505</v>
      </c>
      <c r="C39" s="18" t="s">
        <v>231</v>
      </c>
      <c r="D39" s="19">
        <v>1</v>
      </c>
      <c r="E39" s="21"/>
      <c r="F39" s="20"/>
      <c r="G39" s="20"/>
      <c r="H39" s="20"/>
      <c r="I39" s="29"/>
      <c r="J39" s="29"/>
      <c r="K39" s="30">
        <f t="shared" si="0"/>
        <v>0</v>
      </c>
      <c r="L39" s="31">
        <f t="shared" si="5"/>
        <v>0</v>
      </c>
      <c r="M39" s="20"/>
      <c r="N39" s="20"/>
      <c r="O39" s="20"/>
      <c r="P39" s="20"/>
      <c r="Q39" s="29"/>
      <c r="R39" s="29"/>
      <c r="S39" s="30">
        <f t="shared" si="2"/>
        <v>0</v>
      </c>
      <c r="T39" s="34">
        <f t="shared" si="3"/>
        <v>0</v>
      </c>
    </row>
    <row r="40" spans="1:20" ht="18.75">
      <c r="A40" s="16">
        <f t="shared" si="4"/>
        <v>34</v>
      </c>
      <c r="B40" s="17">
        <v>2.10506</v>
      </c>
      <c r="C40" s="18" t="s">
        <v>232</v>
      </c>
      <c r="D40" s="19">
        <v>1</v>
      </c>
      <c r="E40" s="21"/>
      <c r="F40" s="20"/>
      <c r="G40" s="20"/>
      <c r="H40" s="20"/>
      <c r="I40" s="29"/>
      <c r="J40" s="29"/>
      <c r="K40" s="30">
        <f t="shared" si="0"/>
        <v>0</v>
      </c>
      <c r="L40" s="31">
        <f t="shared" si="5"/>
        <v>0</v>
      </c>
      <c r="M40" s="20"/>
      <c r="N40" s="20"/>
      <c r="O40" s="20"/>
      <c r="P40" s="20"/>
      <c r="Q40" s="29"/>
      <c r="R40" s="29"/>
      <c r="S40" s="30">
        <f t="shared" si="2"/>
        <v>0</v>
      </c>
      <c r="T40" s="34">
        <f t="shared" si="3"/>
        <v>0</v>
      </c>
    </row>
    <row r="41" spans="1:20" ht="18.75">
      <c r="A41" s="16">
        <f aca="true" t="shared" si="6" ref="A41:A72">A40+1</f>
        <v>35</v>
      </c>
      <c r="B41" s="17" t="s">
        <v>233</v>
      </c>
      <c r="C41" s="23" t="s">
        <v>234</v>
      </c>
      <c r="D41" s="19">
        <v>1</v>
      </c>
      <c r="E41" s="21"/>
      <c r="F41" s="20"/>
      <c r="G41" s="20"/>
      <c r="H41" s="20"/>
      <c r="I41" s="29"/>
      <c r="J41" s="29"/>
      <c r="K41" s="30">
        <f aca="true" t="shared" si="7" ref="K41:K72">E41+G41+I41</f>
        <v>0</v>
      </c>
      <c r="L41" s="31">
        <f t="shared" si="5"/>
        <v>0</v>
      </c>
      <c r="M41" s="20"/>
      <c r="N41" s="20"/>
      <c r="O41" s="20"/>
      <c r="P41" s="20"/>
      <c r="Q41" s="29"/>
      <c r="R41" s="29"/>
      <c r="S41" s="30">
        <f aca="true" t="shared" si="8" ref="S41:S72">M41+O41+Q41</f>
        <v>0</v>
      </c>
      <c r="T41" s="34">
        <f aca="true" t="shared" si="9" ref="T41:T72">IF(S41&gt;=4,1,0)</f>
        <v>0</v>
      </c>
    </row>
    <row r="42" spans="1:20" ht="18.75">
      <c r="A42" s="16">
        <f t="shared" si="6"/>
        <v>36</v>
      </c>
      <c r="B42" s="17">
        <v>2.10507</v>
      </c>
      <c r="C42" s="18" t="s">
        <v>235</v>
      </c>
      <c r="D42" s="19">
        <v>1</v>
      </c>
      <c r="E42" s="21"/>
      <c r="F42" s="20"/>
      <c r="G42" s="20"/>
      <c r="H42" s="20"/>
      <c r="I42" s="29"/>
      <c r="J42" s="29"/>
      <c r="K42" s="30">
        <f t="shared" si="7"/>
        <v>0</v>
      </c>
      <c r="L42" s="31">
        <f t="shared" si="5"/>
        <v>0</v>
      </c>
      <c r="M42" s="20"/>
      <c r="N42" s="20"/>
      <c r="O42" s="20"/>
      <c r="P42" s="20"/>
      <c r="Q42" s="29"/>
      <c r="R42" s="29"/>
      <c r="S42" s="30">
        <f t="shared" si="8"/>
        <v>0</v>
      </c>
      <c r="T42" s="34">
        <f t="shared" si="9"/>
        <v>0</v>
      </c>
    </row>
    <row r="43" spans="1:20" ht="36">
      <c r="A43" s="16">
        <f t="shared" si="6"/>
        <v>37</v>
      </c>
      <c r="B43" s="17" t="s">
        <v>236</v>
      </c>
      <c r="C43" s="18" t="s">
        <v>237</v>
      </c>
      <c r="D43" s="19">
        <v>1</v>
      </c>
      <c r="E43" s="21"/>
      <c r="F43" s="20"/>
      <c r="G43" s="20"/>
      <c r="H43" s="20"/>
      <c r="I43" s="29"/>
      <c r="J43" s="29"/>
      <c r="K43" s="30">
        <f t="shared" si="7"/>
        <v>0</v>
      </c>
      <c r="L43" s="31">
        <f t="shared" si="5"/>
        <v>0</v>
      </c>
      <c r="M43" s="20"/>
      <c r="N43" s="20"/>
      <c r="O43" s="20"/>
      <c r="P43" s="20"/>
      <c r="Q43" s="29"/>
      <c r="R43" s="29"/>
      <c r="S43" s="30">
        <f t="shared" si="8"/>
        <v>0</v>
      </c>
      <c r="T43" s="34">
        <f t="shared" si="9"/>
        <v>0</v>
      </c>
    </row>
    <row r="44" spans="1:20" ht="18.75">
      <c r="A44" s="16">
        <f t="shared" si="6"/>
        <v>38</v>
      </c>
      <c r="B44" s="17">
        <v>2.2604</v>
      </c>
      <c r="C44" s="18" t="s">
        <v>238</v>
      </c>
      <c r="D44" s="19">
        <v>1</v>
      </c>
      <c r="E44" s="21"/>
      <c r="F44" s="20"/>
      <c r="G44" s="20"/>
      <c r="H44" s="20"/>
      <c r="I44" s="29"/>
      <c r="J44" s="29"/>
      <c r="K44" s="30">
        <f t="shared" si="7"/>
        <v>0</v>
      </c>
      <c r="L44" s="31">
        <f t="shared" si="5"/>
        <v>0</v>
      </c>
      <c r="M44" s="20"/>
      <c r="N44" s="20"/>
      <c r="O44" s="20"/>
      <c r="P44" s="20"/>
      <c r="Q44" s="29"/>
      <c r="R44" s="29"/>
      <c r="S44" s="30">
        <f t="shared" si="8"/>
        <v>0</v>
      </c>
      <c r="T44" s="34">
        <f t="shared" si="9"/>
        <v>0</v>
      </c>
    </row>
    <row r="45" spans="1:20" ht="36">
      <c r="A45" s="16">
        <f t="shared" si="6"/>
        <v>39</v>
      </c>
      <c r="B45" s="17">
        <v>2.2612</v>
      </c>
      <c r="C45" s="18" t="s">
        <v>239</v>
      </c>
      <c r="D45" s="19">
        <v>1</v>
      </c>
      <c r="E45" s="21"/>
      <c r="F45" s="20"/>
      <c r="G45" s="20"/>
      <c r="H45" s="20"/>
      <c r="I45" s="29"/>
      <c r="J45" s="29"/>
      <c r="K45" s="30">
        <f t="shared" si="7"/>
        <v>0</v>
      </c>
      <c r="L45" s="31">
        <f t="shared" si="5"/>
        <v>0</v>
      </c>
      <c r="M45" s="20"/>
      <c r="N45" s="20"/>
      <c r="O45" s="20"/>
      <c r="P45" s="20"/>
      <c r="Q45" s="29"/>
      <c r="R45" s="29"/>
      <c r="S45" s="30">
        <f t="shared" si="8"/>
        <v>0</v>
      </c>
      <c r="T45" s="34">
        <f t="shared" si="9"/>
        <v>0</v>
      </c>
    </row>
    <row r="46" spans="1:20" ht="54">
      <c r="A46" s="16">
        <f t="shared" si="6"/>
        <v>40</v>
      </c>
      <c r="B46" s="24" t="s">
        <v>240</v>
      </c>
      <c r="C46" s="23" t="s">
        <v>241</v>
      </c>
      <c r="D46" s="19">
        <v>1</v>
      </c>
      <c r="E46" s="21"/>
      <c r="F46" s="20"/>
      <c r="G46" s="20"/>
      <c r="H46" s="20"/>
      <c r="I46" s="29"/>
      <c r="J46" s="29"/>
      <c r="K46" s="30">
        <f t="shared" si="7"/>
        <v>0</v>
      </c>
      <c r="L46" s="31">
        <f t="shared" si="5"/>
        <v>0</v>
      </c>
      <c r="M46" s="20"/>
      <c r="N46" s="20"/>
      <c r="O46" s="20"/>
      <c r="P46" s="20"/>
      <c r="Q46" s="29"/>
      <c r="R46" s="29"/>
      <c r="S46" s="30">
        <f t="shared" si="8"/>
        <v>0</v>
      </c>
      <c r="T46" s="34">
        <f t="shared" si="9"/>
        <v>0</v>
      </c>
    </row>
    <row r="47" spans="1:20" ht="18.75">
      <c r="A47" s="16">
        <f t="shared" si="6"/>
        <v>41</v>
      </c>
      <c r="B47" s="24" t="s">
        <v>242</v>
      </c>
      <c r="C47" s="23" t="s">
        <v>243</v>
      </c>
      <c r="D47" s="19">
        <v>1</v>
      </c>
      <c r="E47" s="21"/>
      <c r="F47" s="20"/>
      <c r="G47" s="20"/>
      <c r="H47" s="20"/>
      <c r="I47" s="29"/>
      <c r="J47" s="29"/>
      <c r="K47" s="30">
        <f t="shared" si="7"/>
        <v>0</v>
      </c>
      <c r="L47" s="31">
        <f t="shared" si="5"/>
        <v>0</v>
      </c>
      <c r="M47" s="20"/>
      <c r="N47" s="20"/>
      <c r="O47" s="20"/>
      <c r="P47" s="20"/>
      <c r="Q47" s="29"/>
      <c r="R47" s="29"/>
      <c r="S47" s="30">
        <f t="shared" si="8"/>
        <v>0</v>
      </c>
      <c r="T47" s="34">
        <f t="shared" si="9"/>
        <v>0</v>
      </c>
    </row>
    <row r="48" spans="1:20" ht="18.75">
      <c r="A48" s="16">
        <f t="shared" si="6"/>
        <v>42</v>
      </c>
      <c r="B48" s="17">
        <v>2.2622</v>
      </c>
      <c r="C48" s="18" t="s">
        <v>244</v>
      </c>
      <c r="D48" s="19">
        <v>1</v>
      </c>
      <c r="E48" s="21"/>
      <c r="F48" s="20"/>
      <c r="G48" s="20"/>
      <c r="H48" s="20"/>
      <c r="I48" s="29"/>
      <c r="J48" s="29"/>
      <c r="K48" s="30">
        <f t="shared" si="7"/>
        <v>0</v>
      </c>
      <c r="L48" s="31">
        <f t="shared" si="5"/>
        <v>0</v>
      </c>
      <c r="M48" s="20"/>
      <c r="N48" s="20"/>
      <c r="O48" s="20"/>
      <c r="P48" s="20"/>
      <c r="Q48" s="29"/>
      <c r="R48" s="29"/>
      <c r="S48" s="30">
        <f t="shared" si="8"/>
        <v>0</v>
      </c>
      <c r="T48" s="34">
        <f t="shared" si="9"/>
        <v>0</v>
      </c>
    </row>
    <row r="49" spans="1:20" ht="18.75">
      <c r="A49" s="16">
        <f t="shared" si="6"/>
        <v>43</v>
      </c>
      <c r="B49" s="17">
        <v>2.2623</v>
      </c>
      <c r="C49" s="18" t="s">
        <v>245</v>
      </c>
      <c r="D49" s="19">
        <v>1</v>
      </c>
      <c r="E49" s="21"/>
      <c r="F49" s="20"/>
      <c r="G49" s="20"/>
      <c r="H49" s="20"/>
      <c r="I49" s="29"/>
      <c r="J49" s="29"/>
      <c r="K49" s="30">
        <f t="shared" si="7"/>
        <v>0</v>
      </c>
      <c r="L49" s="31">
        <f t="shared" si="5"/>
        <v>0</v>
      </c>
      <c r="M49" s="20"/>
      <c r="N49" s="20"/>
      <c r="O49" s="20"/>
      <c r="P49" s="20"/>
      <c r="Q49" s="29"/>
      <c r="R49" s="29"/>
      <c r="S49" s="30">
        <f t="shared" si="8"/>
        <v>0</v>
      </c>
      <c r="T49" s="34">
        <f t="shared" si="9"/>
        <v>0</v>
      </c>
    </row>
    <row r="50" spans="1:20" ht="36">
      <c r="A50" s="16">
        <f t="shared" si="6"/>
        <v>44</v>
      </c>
      <c r="B50" s="17" t="s">
        <v>246</v>
      </c>
      <c r="C50" s="25" t="s">
        <v>247</v>
      </c>
      <c r="D50" s="19">
        <v>1</v>
      </c>
      <c r="E50" s="21"/>
      <c r="F50" s="20"/>
      <c r="G50" s="20"/>
      <c r="H50" s="20"/>
      <c r="I50" s="29"/>
      <c r="J50" s="29"/>
      <c r="K50" s="30">
        <f t="shared" si="7"/>
        <v>0</v>
      </c>
      <c r="L50" s="31">
        <f t="shared" si="5"/>
        <v>0</v>
      </c>
      <c r="M50" s="20"/>
      <c r="N50" s="20"/>
      <c r="O50" s="20"/>
      <c r="P50" s="20"/>
      <c r="Q50" s="29"/>
      <c r="R50" s="29"/>
      <c r="S50" s="30">
        <f t="shared" si="8"/>
        <v>0</v>
      </c>
      <c r="T50" s="34">
        <f t="shared" si="9"/>
        <v>0</v>
      </c>
    </row>
    <row r="51" spans="1:20" ht="18.75">
      <c r="A51" s="16">
        <f t="shared" si="6"/>
        <v>45</v>
      </c>
      <c r="B51" s="17" t="s">
        <v>248</v>
      </c>
      <c r="C51" s="25" t="s">
        <v>249</v>
      </c>
      <c r="D51" s="19">
        <v>1</v>
      </c>
      <c r="E51" s="21"/>
      <c r="F51" s="20"/>
      <c r="G51" s="20"/>
      <c r="H51" s="20"/>
      <c r="I51" s="29"/>
      <c r="J51" s="29"/>
      <c r="K51" s="30">
        <f t="shared" si="7"/>
        <v>0</v>
      </c>
      <c r="L51" s="31">
        <f aca="true" t="shared" si="10" ref="L51:L57">IF(K51&gt;=4,4+IF(K51&lt;13,(K51-4)*0.5,8*0.5),0)</f>
        <v>0</v>
      </c>
      <c r="M51" s="20"/>
      <c r="N51" s="20"/>
      <c r="O51" s="20"/>
      <c r="P51" s="20"/>
      <c r="Q51" s="29"/>
      <c r="R51" s="29"/>
      <c r="S51" s="30">
        <f t="shared" si="8"/>
        <v>0</v>
      </c>
      <c r="T51" s="34">
        <f t="shared" si="9"/>
        <v>0</v>
      </c>
    </row>
    <row r="52" spans="1:20" ht="18.75">
      <c r="A52" s="16">
        <f t="shared" si="6"/>
        <v>46</v>
      </c>
      <c r="B52" s="17" t="s">
        <v>250</v>
      </c>
      <c r="C52" s="25" t="s">
        <v>251</v>
      </c>
      <c r="D52" s="19">
        <v>1</v>
      </c>
      <c r="E52" s="21"/>
      <c r="F52" s="20"/>
      <c r="G52" s="20"/>
      <c r="H52" s="20"/>
      <c r="I52" s="29"/>
      <c r="J52" s="29"/>
      <c r="K52" s="30">
        <f t="shared" si="7"/>
        <v>0</v>
      </c>
      <c r="L52" s="31">
        <f t="shared" si="10"/>
        <v>0</v>
      </c>
      <c r="M52" s="20"/>
      <c r="N52" s="20"/>
      <c r="O52" s="20"/>
      <c r="P52" s="20"/>
      <c r="Q52" s="29"/>
      <c r="R52" s="29"/>
      <c r="S52" s="30">
        <f t="shared" si="8"/>
        <v>0</v>
      </c>
      <c r="T52" s="34">
        <f t="shared" si="9"/>
        <v>0</v>
      </c>
    </row>
    <row r="53" spans="1:20" ht="18.75">
      <c r="A53" s="16">
        <f t="shared" si="6"/>
        <v>47</v>
      </c>
      <c r="B53" s="17" t="s">
        <v>252</v>
      </c>
      <c r="C53" s="25" t="s">
        <v>253</v>
      </c>
      <c r="D53" s="19">
        <v>1</v>
      </c>
      <c r="E53" s="21"/>
      <c r="F53" s="20"/>
      <c r="G53" s="20"/>
      <c r="H53" s="20"/>
      <c r="I53" s="29"/>
      <c r="J53" s="29"/>
      <c r="K53" s="30">
        <f t="shared" si="7"/>
        <v>0</v>
      </c>
      <c r="L53" s="31">
        <f t="shared" si="10"/>
        <v>0</v>
      </c>
      <c r="M53" s="20"/>
      <c r="N53" s="20"/>
      <c r="O53" s="20"/>
      <c r="P53" s="20"/>
      <c r="Q53" s="29"/>
      <c r="R53" s="29"/>
      <c r="S53" s="30">
        <f t="shared" si="8"/>
        <v>0</v>
      </c>
      <c r="T53" s="34">
        <f t="shared" si="9"/>
        <v>0</v>
      </c>
    </row>
    <row r="54" spans="1:20" ht="18.75">
      <c r="A54" s="16">
        <f t="shared" si="6"/>
        <v>48</v>
      </c>
      <c r="B54" s="17" t="s">
        <v>254</v>
      </c>
      <c r="C54" s="25" t="s">
        <v>255</v>
      </c>
      <c r="D54" s="19">
        <v>1</v>
      </c>
      <c r="E54" s="21"/>
      <c r="F54" s="20"/>
      <c r="G54" s="20"/>
      <c r="H54" s="20"/>
      <c r="I54" s="29"/>
      <c r="J54" s="29"/>
      <c r="K54" s="30">
        <f t="shared" si="7"/>
        <v>0</v>
      </c>
      <c r="L54" s="31">
        <f t="shared" si="10"/>
        <v>0</v>
      </c>
      <c r="M54" s="20"/>
      <c r="N54" s="20"/>
      <c r="O54" s="20"/>
      <c r="P54" s="20"/>
      <c r="Q54" s="29"/>
      <c r="R54" s="29"/>
      <c r="S54" s="30">
        <f t="shared" si="8"/>
        <v>0</v>
      </c>
      <c r="T54" s="34">
        <f t="shared" si="9"/>
        <v>0</v>
      </c>
    </row>
    <row r="55" spans="1:20" ht="54">
      <c r="A55" s="16">
        <f t="shared" si="6"/>
        <v>49</v>
      </c>
      <c r="B55" s="17" t="s">
        <v>256</v>
      </c>
      <c r="C55" s="25" t="s">
        <v>257</v>
      </c>
      <c r="D55" s="19">
        <v>1</v>
      </c>
      <c r="E55" s="21"/>
      <c r="F55" s="20"/>
      <c r="G55" s="20"/>
      <c r="H55" s="20"/>
      <c r="I55" s="29"/>
      <c r="J55" s="29"/>
      <c r="K55" s="30">
        <f t="shared" si="7"/>
        <v>0</v>
      </c>
      <c r="L55" s="31">
        <f t="shared" si="10"/>
        <v>0</v>
      </c>
      <c r="M55" s="20"/>
      <c r="N55" s="20"/>
      <c r="O55" s="20"/>
      <c r="P55" s="20"/>
      <c r="Q55" s="29"/>
      <c r="R55" s="29"/>
      <c r="S55" s="30">
        <f t="shared" si="8"/>
        <v>0</v>
      </c>
      <c r="T55" s="34">
        <f t="shared" si="9"/>
        <v>0</v>
      </c>
    </row>
    <row r="56" spans="1:20" ht="18.75">
      <c r="A56" s="16">
        <f t="shared" si="6"/>
        <v>50</v>
      </c>
      <c r="B56" s="17" t="s">
        <v>258</v>
      </c>
      <c r="C56" s="25" t="s">
        <v>259</v>
      </c>
      <c r="D56" s="19">
        <v>1</v>
      </c>
      <c r="E56" s="21"/>
      <c r="F56" s="20"/>
      <c r="G56" s="20"/>
      <c r="H56" s="20"/>
      <c r="I56" s="29"/>
      <c r="J56" s="29"/>
      <c r="K56" s="30">
        <f t="shared" si="7"/>
        <v>0</v>
      </c>
      <c r="L56" s="31">
        <f t="shared" si="10"/>
        <v>0</v>
      </c>
      <c r="M56" s="20"/>
      <c r="N56" s="20"/>
      <c r="O56" s="20"/>
      <c r="P56" s="20"/>
      <c r="Q56" s="29"/>
      <c r="R56" s="29"/>
      <c r="S56" s="30">
        <f t="shared" si="8"/>
        <v>0</v>
      </c>
      <c r="T56" s="34">
        <f t="shared" si="9"/>
        <v>0</v>
      </c>
    </row>
    <row r="57" spans="1:20" ht="18.75">
      <c r="A57" s="16">
        <f t="shared" si="6"/>
        <v>51</v>
      </c>
      <c r="B57" s="17" t="s">
        <v>260</v>
      </c>
      <c r="C57" s="25" t="s">
        <v>261</v>
      </c>
      <c r="D57" s="19">
        <v>1</v>
      </c>
      <c r="E57" s="21"/>
      <c r="F57" s="20"/>
      <c r="G57" s="20"/>
      <c r="H57" s="20"/>
      <c r="I57" s="29"/>
      <c r="J57" s="29"/>
      <c r="K57" s="30">
        <f t="shared" si="7"/>
        <v>0</v>
      </c>
      <c r="L57" s="31">
        <f t="shared" si="10"/>
        <v>0</v>
      </c>
      <c r="M57" s="20"/>
      <c r="N57" s="20"/>
      <c r="O57" s="20"/>
      <c r="P57" s="20"/>
      <c r="Q57" s="29"/>
      <c r="R57" s="29"/>
      <c r="S57" s="30">
        <f t="shared" si="8"/>
        <v>0</v>
      </c>
      <c r="T57" s="34">
        <f t="shared" si="9"/>
        <v>0</v>
      </c>
    </row>
    <row r="58" spans="1:20" ht="18.75">
      <c r="A58" s="16">
        <f t="shared" si="6"/>
        <v>52</v>
      </c>
      <c r="B58" s="26" t="s">
        <v>262</v>
      </c>
      <c r="C58" s="18" t="s">
        <v>263</v>
      </c>
      <c r="D58" s="19">
        <v>2</v>
      </c>
      <c r="E58" s="21"/>
      <c r="F58" s="20"/>
      <c r="G58" s="20"/>
      <c r="H58" s="20"/>
      <c r="I58" s="29"/>
      <c r="J58" s="29"/>
      <c r="K58" s="30">
        <f t="shared" si="7"/>
        <v>0</v>
      </c>
      <c r="L58" s="31">
        <f aca="true" t="shared" si="11" ref="L49:L77">IF(K58&gt;=4,8+IF(K58&lt;13,(K58-4)*1,8*1),0)</f>
        <v>0</v>
      </c>
      <c r="M58" s="20"/>
      <c r="N58" s="20"/>
      <c r="O58" s="20"/>
      <c r="P58" s="20"/>
      <c r="Q58" s="29"/>
      <c r="R58" s="29"/>
      <c r="S58" s="30">
        <f t="shared" si="8"/>
        <v>0</v>
      </c>
      <c r="T58" s="34">
        <f t="shared" si="9"/>
        <v>0</v>
      </c>
    </row>
    <row r="59" spans="1:20" ht="18.75">
      <c r="A59" s="16">
        <f t="shared" si="6"/>
        <v>53</v>
      </c>
      <c r="B59" s="17">
        <v>2.2502</v>
      </c>
      <c r="C59" s="18" t="s">
        <v>264</v>
      </c>
      <c r="D59" s="19">
        <v>2</v>
      </c>
      <c r="E59" s="21"/>
      <c r="F59" s="20"/>
      <c r="G59" s="20"/>
      <c r="H59" s="20"/>
      <c r="I59" s="29"/>
      <c r="J59" s="29"/>
      <c r="K59" s="30">
        <f t="shared" si="7"/>
        <v>0</v>
      </c>
      <c r="L59" s="31">
        <f t="shared" si="11"/>
        <v>0</v>
      </c>
      <c r="M59" s="20"/>
      <c r="N59" s="20"/>
      <c r="O59" s="32"/>
      <c r="P59" s="20"/>
      <c r="Q59" s="29"/>
      <c r="R59" s="29"/>
      <c r="S59" s="30">
        <f t="shared" si="8"/>
        <v>0</v>
      </c>
      <c r="T59" s="34">
        <f t="shared" si="9"/>
        <v>0</v>
      </c>
    </row>
    <row r="60" spans="1:20" ht="18.75">
      <c r="A60" s="16">
        <f t="shared" si="6"/>
        <v>54</v>
      </c>
      <c r="B60" s="17">
        <v>2.2507</v>
      </c>
      <c r="C60" s="18" t="s">
        <v>265</v>
      </c>
      <c r="D60" s="19">
        <v>2</v>
      </c>
      <c r="E60" s="21"/>
      <c r="F60" s="20"/>
      <c r="G60" s="20"/>
      <c r="H60" s="20"/>
      <c r="I60" s="29"/>
      <c r="J60" s="29"/>
      <c r="K60" s="30">
        <f t="shared" si="7"/>
        <v>0</v>
      </c>
      <c r="L60" s="31">
        <f t="shared" si="11"/>
        <v>0</v>
      </c>
      <c r="M60" s="20"/>
      <c r="N60" s="20"/>
      <c r="O60" s="20"/>
      <c r="P60" s="20"/>
      <c r="Q60" s="29"/>
      <c r="R60" s="29"/>
      <c r="S60" s="30">
        <f t="shared" si="8"/>
        <v>0</v>
      </c>
      <c r="T60" s="34">
        <f t="shared" si="9"/>
        <v>0</v>
      </c>
    </row>
    <row r="61" spans="1:20" ht="36">
      <c r="A61" s="16">
        <f t="shared" si="6"/>
        <v>55</v>
      </c>
      <c r="B61" s="17">
        <v>2.2509</v>
      </c>
      <c r="C61" s="18" t="s">
        <v>266</v>
      </c>
      <c r="D61" s="19">
        <v>2</v>
      </c>
      <c r="E61" s="21"/>
      <c r="F61" s="20"/>
      <c r="G61" s="20"/>
      <c r="H61" s="20"/>
      <c r="I61" s="29"/>
      <c r="J61" s="29"/>
      <c r="K61" s="30">
        <f t="shared" si="7"/>
        <v>0</v>
      </c>
      <c r="L61" s="31">
        <f t="shared" si="11"/>
        <v>0</v>
      </c>
      <c r="M61" s="20"/>
      <c r="N61" s="20"/>
      <c r="O61" s="20"/>
      <c r="P61" s="20"/>
      <c r="Q61" s="29"/>
      <c r="R61" s="29"/>
      <c r="S61" s="30">
        <f t="shared" si="8"/>
        <v>0</v>
      </c>
      <c r="T61" s="34">
        <f t="shared" si="9"/>
        <v>0</v>
      </c>
    </row>
    <row r="62" spans="1:20" ht="18.75">
      <c r="A62" s="16">
        <f t="shared" si="6"/>
        <v>56</v>
      </c>
      <c r="B62" s="17" t="s">
        <v>267</v>
      </c>
      <c r="C62" s="18" t="s">
        <v>268</v>
      </c>
      <c r="D62" s="19">
        <v>2</v>
      </c>
      <c r="E62" s="21"/>
      <c r="F62" s="20"/>
      <c r="G62" s="20"/>
      <c r="H62" s="20"/>
      <c r="I62" s="29"/>
      <c r="J62" s="29"/>
      <c r="K62" s="30">
        <f t="shared" si="7"/>
        <v>0</v>
      </c>
      <c r="L62" s="31">
        <f t="shared" si="11"/>
        <v>0</v>
      </c>
      <c r="M62" s="20"/>
      <c r="N62" s="20"/>
      <c r="O62" s="20"/>
      <c r="P62" s="20"/>
      <c r="Q62" s="29"/>
      <c r="R62" s="29"/>
      <c r="S62" s="30">
        <f t="shared" si="8"/>
        <v>0</v>
      </c>
      <c r="T62" s="34">
        <f t="shared" si="9"/>
        <v>0</v>
      </c>
    </row>
    <row r="63" spans="1:20" ht="18.75">
      <c r="A63" s="16">
        <f t="shared" si="6"/>
        <v>57</v>
      </c>
      <c r="B63" s="17">
        <v>2.2514</v>
      </c>
      <c r="C63" s="18" t="s">
        <v>269</v>
      </c>
      <c r="D63" s="19">
        <v>2</v>
      </c>
      <c r="E63" s="21"/>
      <c r="F63" s="20"/>
      <c r="G63" s="20"/>
      <c r="H63" s="20"/>
      <c r="I63" s="29"/>
      <c r="J63" s="29"/>
      <c r="K63" s="30">
        <f t="shared" si="7"/>
        <v>0</v>
      </c>
      <c r="L63" s="31">
        <f t="shared" si="11"/>
        <v>0</v>
      </c>
      <c r="M63" s="20"/>
      <c r="N63" s="20"/>
      <c r="O63" s="20"/>
      <c r="P63" s="20"/>
      <c r="Q63" s="29"/>
      <c r="R63" s="29"/>
      <c r="S63" s="30">
        <f t="shared" si="8"/>
        <v>0</v>
      </c>
      <c r="T63" s="34">
        <f t="shared" si="9"/>
        <v>0</v>
      </c>
    </row>
    <row r="64" spans="1:20" ht="18.75">
      <c r="A64" s="16">
        <f t="shared" si="6"/>
        <v>58</v>
      </c>
      <c r="B64" s="17">
        <v>2.2521</v>
      </c>
      <c r="C64" s="18" t="s">
        <v>270</v>
      </c>
      <c r="D64" s="19">
        <v>2</v>
      </c>
      <c r="E64" s="21"/>
      <c r="F64" s="20"/>
      <c r="G64" s="20"/>
      <c r="H64" s="20"/>
      <c r="I64" s="29"/>
      <c r="J64" s="29"/>
      <c r="K64" s="30">
        <f t="shared" si="7"/>
        <v>0</v>
      </c>
      <c r="L64" s="31">
        <f t="shared" si="11"/>
        <v>0</v>
      </c>
      <c r="M64" s="20"/>
      <c r="N64" s="20"/>
      <c r="O64" s="20"/>
      <c r="P64" s="20"/>
      <c r="Q64" s="29"/>
      <c r="R64" s="29"/>
      <c r="S64" s="30">
        <f t="shared" si="8"/>
        <v>0</v>
      </c>
      <c r="T64" s="34">
        <f t="shared" si="9"/>
        <v>0</v>
      </c>
    </row>
    <row r="65" spans="1:20" ht="18.75">
      <c r="A65" s="16">
        <f t="shared" si="6"/>
        <v>59</v>
      </c>
      <c r="B65" s="17">
        <v>2.2522</v>
      </c>
      <c r="C65" s="18" t="s">
        <v>271</v>
      </c>
      <c r="D65" s="19">
        <v>2</v>
      </c>
      <c r="E65" s="21"/>
      <c r="F65" s="20"/>
      <c r="G65" s="20"/>
      <c r="H65" s="20"/>
      <c r="I65" s="29"/>
      <c r="J65" s="29"/>
      <c r="K65" s="30">
        <f t="shared" si="7"/>
        <v>0</v>
      </c>
      <c r="L65" s="31">
        <f t="shared" si="11"/>
        <v>0</v>
      </c>
      <c r="M65" s="20"/>
      <c r="N65" s="20"/>
      <c r="O65" s="20"/>
      <c r="P65" s="20"/>
      <c r="Q65" s="29"/>
      <c r="R65" s="29"/>
      <c r="S65" s="30">
        <f t="shared" si="8"/>
        <v>0</v>
      </c>
      <c r="T65" s="34">
        <f t="shared" si="9"/>
        <v>0</v>
      </c>
    </row>
    <row r="66" spans="1:20" ht="18.75">
      <c r="A66" s="16">
        <f t="shared" si="6"/>
        <v>60</v>
      </c>
      <c r="B66" s="17">
        <v>2.2523</v>
      </c>
      <c r="C66" s="18" t="s">
        <v>272</v>
      </c>
      <c r="D66" s="19">
        <v>2</v>
      </c>
      <c r="E66" s="21"/>
      <c r="F66" s="20"/>
      <c r="G66" s="20"/>
      <c r="H66" s="20"/>
      <c r="I66" s="29"/>
      <c r="J66" s="29"/>
      <c r="K66" s="30">
        <f t="shared" si="7"/>
        <v>0</v>
      </c>
      <c r="L66" s="31">
        <f t="shared" si="11"/>
        <v>0</v>
      </c>
      <c r="M66" s="20"/>
      <c r="N66" s="20"/>
      <c r="O66" s="20"/>
      <c r="P66" s="20"/>
      <c r="Q66" s="29"/>
      <c r="R66" s="29"/>
      <c r="S66" s="30">
        <f t="shared" si="8"/>
        <v>0</v>
      </c>
      <c r="T66" s="34">
        <f t="shared" si="9"/>
        <v>0</v>
      </c>
    </row>
    <row r="67" spans="1:20" ht="18.75">
      <c r="A67" s="16">
        <f t="shared" si="6"/>
        <v>61</v>
      </c>
      <c r="B67" s="17">
        <v>2.2525</v>
      </c>
      <c r="C67" s="18" t="s">
        <v>273</v>
      </c>
      <c r="D67" s="19">
        <v>2</v>
      </c>
      <c r="E67" s="21"/>
      <c r="F67" s="20"/>
      <c r="G67" s="20"/>
      <c r="H67" s="20"/>
      <c r="I67" s="29"/>
      <c r="J67" s="29"/>
      <c r="K67" s="30">
        <f t="shared" si="7"/>
        <v>0</v>
      </c>
      <c r="L67" s="31">
        <f t="shared" si="11"/>
        <v>0</v>
      </c>
      <c r="M67" s="20"/>
      <c r="N67" s="20"/>
      <c r="O67" s="20"/>
      <c r="P67" s="20"/>
      <c r="Q67" s="29"/>
      <c r="R67" s="29"/>
      <c r="S67" s="30">
        <f t="shared" si="8"/>
        <v>0</v>
      </c>
      <c r="T67" s="34">
        <f t="shared" si="9"/>
        <v>0</v>
      </c>
    </row>
    <row r="68" spans="1:20" ht="18.75">
      <c r="A68" s="16">
        <f t="shared" si="6"/>
        <v>62</v>
      </c>
      <c r="B68" s="17">
        <v>2.327091</v>
      </c>
      <c r="C68" s="18" t="s">
        <v>274</v>
      </c>
      <c r="D68" s="19">
        <v>2</v>
      </c>
      <c r="E68" s="21"/>
      <c r="F68" s="20"/>
      <c r="G68" s="20"/>
      <c r="H68" s="20"/>
      <c r="I68" s="29"/>
      <c r="J68" s="29"/>
      <c r="K68" s="30">
        <f t="shared" si="7"/>
        <v>0</v>
      </c>
      <c r="L68" s="31">
        <f t="shared" si="11"/>
        <v>0</v>
      </c>
      <c r="M68" s="20"/>
      <c r="N68" s="20"/>
      <c r="O68" s="20"/>
      <c r="P68" s="20"/>
      <c r="Q68" s="29"/>
      <c r="R68" s="29"/>
      <c r="S68" s="30">
        <f t="shared" si="8"/>
        <v>0</v>
      </c>
      <c r="T68" s="34">
        <f t="shared" si="9"/>
        <v>0</v>
      </c>
    </row>
    <row r="69" spans="1:20" ht="18.75">
      <c r="A69" s="16">
        <f t="shared" si="6"/>
        <v>63</v>
      </c>
      <c r="B69" s="17">
        <v>2.327092</v>
      </c>
      <c r="C69" s="18" t="s">
        <v>275</v>
      </c>
      <c r="D69" s="19">
        <v>2</v>
      </c>
      <c r="E69" s="21"/>
      <c r="F69" s="20"/>
      <c r="G69" s="20"/>
      <c r="H69" s="20"/>
      <c r="I69" s="29"/>
      <c r="J69" s="29"/>
      <c r="K69" s="30">
        <f t="shared" si="7"/>
        <v>0</v>
      </c>
      <c r="L69" s="31">
        <f t="shared" si="11"/>
        <v>0</v>
      </c>
      <c r="M69" s="20"/>
      <c r="N69" s="20"/>
      <c r="O69" s="20"/>
      <c r="P69" s="20"/>
      <c r="Q69" s="29"/>
      <c r="R69" s="29"/>
      <c r="S69" s="30">
        <f t="shared" si="8"/>
        <v>0</v>
      </c>
      <c r="T69" s="34">
        <f t="shared" si="9"/>
        <v>0</v>
      </c>
    </row>
    <row r="70" spans="1:20" ht="18.75">
      <c r="A70" s="16">
        <f t="shared" si="6"/>
        <v>64</v>
      </c>
      <c r="B70" s="17">
        <v>2.327093</v>
      </c>
      <c r="C70" s="18" t="s">
        <v>276</v>
      </c>
      <c r="D70" s="19">
        <v>2</v>
      </c>
      <c r="E70" s="21"/>
      <c r="F70" s="20"/>
      <c r="G70" s="20"/>
      <c r="H70" s="20"/>
      <c r="I70" s="29"/>
      <c r="J70" s="29"/>
      <c r="K70" s="30">
        <f t="shared" si="7"/>
        <v>0</v>
      </c>
      <c r="L70" s="31">
        <f t="shared" si="11"/>
        <v>0</v>
      </c>
      <c r="M70" s="20"/>
      <c r="N70" s="20"/>
      <c r="O70" s="20"/>
      <c r="P70" s="20"/>
      <c r="Q70" s="29"/>
      <c r="R70" s="29"/>
      <c r="S70" s="30">
        <f t="shared" si="8"/>
        <v>0</v>
      </c>
      <c r="T70" s="34">
        <f t="shared" si="9"/>
        <v>0</v>
      </c>
    </row>
    <row r="71" spans="1:20" ht="18.75">
      <c r="A71" s="16">
        <f t="shared" si="6"/>
        <v>65</v>
      </c>
      <c r="B71" s="17">
        <v>2.3271</v>
      </c>
      <c r="C71" s="18" t="s">
        <v>277</v>
      </c>
      <c r="D71" s="22">
        <v>2</v>
      </c>
      <c r="E71" s="21"/>
      <c r="F71" s="20"/>
      <c r="G71" s="20"/>
      <c r="H71" s="20"/>
      <c r="I71" s="51"/>
      <c r="J71" s="51"/>
      <c r="K71" s="30">
        <f t="shared" si="7"/>
        <v>0</v>
      </c>
      <c r="L71" s="31">
        <f t="shared" si="11"/>
        <v>0</v>
      </c>
      <c r="M71" s="20"/>
      <c r="N71" s="20"/>
      <c r="O71" s="20"/>
      <c r="P71" s="20"/>
      <c r="Q71" s="51"/>
      <c r="R71" s="51"/>
      <c r="S71" s="30">
        <f t="shared" si="8"/>
        <v>0</v>
      </c>
      <c r="T71" s="34">
        <f t="shared" si="9"/>
        <v>0</v>
      </c>
    </row>
    <row r="72" spans="1:20" ht="18.75">
      <c r="A72" s="16">
        <f t="shared" si="6"/>
        <v>66</v>
      </c>
      <c r="B72" s="17" t="s">
        <v>278</v>
      </c>
      <c r="C72" s="18" t="s">
        <v>279</v>
      </c>
      <c r="D72" s="22">
        <v>2</v>
      </c>
      <c r="E72" s="21"/>
      <c r="F72" s="20"/>
      <c r="G72" s="20"/>
      <c r="H72" s="20"/>
      <c r="I72" s="51"/>
      <c r="J72" s="51"/>
      <c r="K72" s="30">
        <f t="shared" si="7"/>
        <v>0</v>
      </c>
      <c r="L72" s="31">
        <f t="shared" si="11"/>
        <v>0</v>
      </c>
      <c r="M72" s="20"/>
      <c r="N72" s="20"/>
      <c r="O72" s="20"/>
      <c r="P72" s="20"/>
      <c r="Q72" s="51"/>
      <c r="R72" s="51"/>
      <c r="S72" s="30">
        <f t="shared" si="8"/>
        <v>0</v>
      </c>
      <c r="T72" s="34">
        <f t="shared" si="9"/>
        <v>0</v>
      </c>
    </row>
    <row r="73" spans="1:20" ht="18.75">
      <c r="A73" s="16">
        <f aca="true" t="shared" si="12" ref="A73:A106">A72+1</f>
        <v>67</v>
      </c>
      <c r="B73" s="17" t="s">
        <v>280</v>
      </c>
      <c r="C73" s="18" t="s">
        <v>281</v>
      </c>
      <c r="D73" s="22">
        <v>2</v>
      </c>
      <c r="E73" s="21"/>
      <c r="F73" s="20"/>
      <c r="G73" s="20"/>
      <c r="H73" s="20"/>
      <c r="I73" s="51"/>
      <c r="J73" s="51"/>
      <c r="K73" s="30">
        <f aca="true" t="shared" si="13" ref="K73:K106">E73+G73+I73</f>
        <v>0</v>
      </c>
      <c r="L73" s="31">
        <f t="shared" si="11"/>
        <v>0</v>
      </c>
      <c r="M73" s="20"/>
      <c r="N73" s="20"/>
      <c r="O73" s="20"/>
      <c r="P73" s="20"/>
      <c r="Q73" s="51"/>
      <c r="R73" s="51"/>
      <c r="S73" s="30">
        <f aca="true" t="shared" si="14" ref="S73:S106">M73+O73+Q73</f>
        <v>0</v>
      </c>
      <c r="T73" s="34">
        <f aca="true" t="shared" si="15" ref="T73:T106">IF(S73&gt;=4,1,0)</f>
        <v>0</v>
      </c>
    </row>
    <row r="74" spans="1:20" ht="18.75">
      <c r="A74" s="16">
        <f t="shared" si="12"/>
        <v>68</v>
      </c>
      <c r="B74" s="17">
        <v>2.40013</v>
      </c>
      <c r="C74" s="18" t="s">
        <v>282</v>
      </c>
      <c r="D74" s="22">
        <v>2</v>
      </c>
      <c r="E74" s="21"/>
      <c r="F74" s="20"/>
      <c r="G74" s="20"/>
      <c r="H74" s="20"/>
      <c r="I74" s="51"/>
      <c r="J74" s="51"/>
      <c r="K74" s="30">
        <f t="shared" si="13"/>
        <v>0</v>
      </c>
      <c r="L74" s="31">
        <f t="shared" si="11"/>
        <v>0</v>
      </c>
      <c r="M74" s="20"/>
      <c r="N74" s="20"/>
      <c r="O74" s="20"/>
      <c r="P74" s="20"/>
      <c r="Q74" s="51"/>
      <c r="R74" s="51"/>
      <c r="S74" s="30">
        <f t="shared" si="14"/>
        <v>0</v>
      </c>
      <c r="T74" s="34">
        <f t="shared" si="15"/>
        <v>0</v>
      </c>
    </row>
    <row r="75" spans="1:20" ht="18.75">
      <c r="A75" s="16">
        <f t="shared" si="12"/>
        <v>69</v>
      </c>
      <c r="B75" s="17">
        <v>2.40203</v>
      </c>
      <c r="C75" s="18" t="s">
        <v>283</v>
      </c>
      <c r="D75" s="22">
        <v>2</v>
      </c>
      <c r="E75" s="21"/>
      <c r="F75" s="20"/>
      <c r="G75" s="20"/>
      <c r="H75" s="20"/>
      <c r="I75" s="51"/>
      <c r="J75" s="51"/>
      <c r="K75" s="30">
        <f t="shared" si="13"/>
        <v>0</v>
      </c>
      <c r="L75" s="31">
        <f aca="true" t="shared" si="16" ref="L75:L86">IF(K75&gt;=4,8+IF(K75&lt;13,(K75-4)*1,8*1),0)</f>
        <v>0</v>
      </c>
      <c r="M75" s="20"/>
      <c r="N75" s="20"/>
      <c r="O75" s="20"/>
      <c r="P75" s="20"/>
      <c r="Q75" s="51"/>
      <c r="R75" s="51"/>
      <c r="S75" s="30">
        <f t="shared" si="14"/>
        <v>0</v>
      </c>
      <c r="T75" s="34">
        <f t="shared" si="15"/>
        <v>0</v>
      </c>
    </row>
    <row r="76" spans="1:20" ht="18.75">
      <c r="A76" s="16">
        <f t="shared" si="12"/>
        <v>70</v>
      </c>
      <c r="B76" s="17">
        <v>2.430011</v>
      </c>
      <c r="C76" s="18" t="s">
        <v>284</v>
      </c>
      <c r="D76" s="22">
        <v>2</v>
      </c>
      <c r="E76" s="21"/>
      <c r="F76" s="20"/>
      <c r="G76" s="20"/>
      <c r="H76" s="20"/>
      <c r="I76" s="51"/>
      <c r="J76" s="51"/>
      <c r="K76" s="30">
        <f t="shared" si="13"/>
        <v>0</v>
      </c>
      <c r="L76" s="31">
        <f t="shared" si="16"/>
        <v>0</v>
      </c>
      <c r="M76" s="20"/>
      <c r="N76" s="20"/>
      <c r="O76" s="20"/>
      <c r="P76" s="20"/>
      <c r="Q76" s="51"/>
      <c r="R76" s="51"/>
      <c r="S76" s="30">
        <f t="shared" si="14"/>
        <v>0</v>
      </c>
      <c r="T76" s="34">
        <f t="shared" si="15"/>
        <v>0</v>
      </c>
    </row>
    <row r="77" spans="1:20" ht="18.75">
      <c r="A77" s="16">
        <f t="shared" si="12"/>
        <v>71</v>
      </c>
      <c r="B77" s="17">
        <v>2.430012</v>
      </c>
      <c r="C77" s="18" t="s">
        <v>285</v>
      </c>
      <c r="D77" s="22">
        <v>2</v>
      </c>
      <c r="E77" s="21"/>
      <c r="F77" s="20"/>
      <c r="G77" s="20"/>
      <c r="H77" s="20"/>
      <c r="I77" s="51"/>
      <c r="J77" s="51"/>
      <c r="K77" s="30">
        <f t="shared" si="13"/>
        <v>0</v>
      </c>
      <c r="L77" s="31">
        <f t="shared" si="16"/>
        <v>0</v>
      </c>
      <c r="M77" s="20"/>
      <c r="N77" s="20"/>
      <c r="O77" s="20"/>
      <c r="P77" s="20"/>
      <c r="Q77" s="51"/>
      <c r="R77" s="51"/>
      <c r="S77" s="30">
        <f t="shared" si="14"/>
        <v>0</v>
      </c>
      <c r="T77" s="34">
        <f t="shared" si="15"/>
        <v>0</v>
      </c>
    </row>
    <row r="78" spans="1:20" ht="18.75">
      <c r="A78" s="16">
        <f t="shared" si="12"/>
        <v>72</v>
      </c>
      <c r="B78" s="17" t="s">
        <v>286</v>
      </c>
      <c r="C78" s="18" t="s">
        <v>287</v>
      </c>
      <c r="D78" s="22">
        <v>2</v>
      </c>
      <c r="E78" s="21"/>
      <c r="F78" s="20"/>
      <c r="G78" s="20"/>
      <c r="H78" s="20"/>
      <c r="I78" s="51"/>
      <c r="J78" s="51"/>
      <c r="K78" s="30">
        <f t="shared" si="13"/>
        <v>0</v>
      </c>
      <c r="L78" s="31">
        <f t="shared" si="16"/>
        <v>0</v>
      </c>
      <c r="M78" s="20"/>
      <c r="N78" s="20"/>
      <c r="O78" s="20"/>
      <c r="P78" s="20"/>
      <c r="Q78" s="51"/>
      <c r="R78" s="51"/>
      <c r="S78" s="30">
        <f t="shared" si="14"/>
        <v>0</v>
      </c>
      <c r="T78" s="34">
        <f t="shared" si="15"/>
        <v>0</v>
      </c>
    </row>
    <row r="79" spans="1:20" ht="18.75">
      <c r="A79" s="16">
        <f t="shared" si="12"/>
        <v>73</v>
      </c>
      <c r="B79" s="17">
        <v>2.43011</v>
      </c>
      <c r="C79" s="18" t="s">
        <v>288</v>
      </c>
      <c r="D79" s="22">
        <v>2</v>
      </c>
      <c r="E79" s="21"/>
      <c r="F79" s="20"/>
      <c r="G79" s="20"/>
      <c r="H79" s="20"/>
      <c r="I79" s="51"/>
      <c r="J79" s="51"/>
      <c r="K79" s="30">
        <f t="shared" si="13"/>
        <v>0</v>
      </c>
      <c r="L79" s="31">
        <f t="shared" si="16"/>
        <v>0</v>
      </c>
      <c r="M79" s="21"/>
      <c r="N79" s="20"/>
      <c r="O79" s="20"/>
      <c r="P79" s="20"/>
      <c r="Q79" s="51"/>
      <c r="R79" s="51"/>
      <c r="S79" s="30">
        <f t="shared" si="14"/>
        <v>0</v>
      </c>
      <c r="T79" s="34">
        <f t="shared" si="15"/>
        <v>0</v>
      </c>
    </row>
    <row r="80" spans="1:20" ht="18.75">
      <c r="A80" s="16">
        <f t="shared" si="12"/>
        <v>74</v>
      </c>
      <c r="B80" s="17">
        <v>2.43012</v>
      </c>
      <c r="C80" s="18" t="s">
        <v>289</v>
      </c>
      <c r="D80" s="22">
        <v>2</v>
      </c>
      <c r="E80" s="21"/>
      <c r="F80" s="20"/>
      <c r="G80" s="20"/>
      <c r="H80" s="20"/>
      <c r="I80" s="51"/>
      <c r="J80" s="51"/>
      <c r="K80" s="30">
        <f t="shared" si="13"/>
        <v>0</v>
      </c>
      <c r="L80" s="31">
        <f t="shared" si="16"/>
        <v>0</v>
      </c>
      <c r="M80" s="20"/>
      <c r="N80" s="20"/>
      <c r="O80" s="20"/>
      <c r="P80" s="20"/>
      <c r="Q80" s="51"/>
      <c r="R80" s="51"/>
      <c r="S80" s="30">
        <f t="shared" si="14"/>
        <v>0</v>
      </c>
      <c r="T80" s="34">
        <f t="shared" si="15"/>
        <v>0</v>
      </c>
    </row>
    <row r="81" spans="1:20" ht="18.75">
      <c r="A81" s="16">
        <f t="shared" si="12"/>
        <v>75</v>
      </c>
      <c r="B81" s="17">
        <v>2.43014</v>
      </c>
      <c r="C81" s="18" t="s">
        <v>290</v>
      </c>
      <c r="D81" s="22">
        <v>2</v>
      </c>
      <c r="E81" s="35"/>
      <c r="F81" s="20"/>
      <c r="G81" s="20"/>
      <c r="H81" s="20"/>
      <c r="I81" s="51"/>
      <c r="J81" s="51"/>
      <c r="K81" s="30">
        <f t="shared" si="13"/>
        <v>0</v>
      </c>
      <c r="L81" s="31">
        <f t="shared" si="16"/>
        <v>0</v>
      </c>
      <c r="M81" s="35"/>
      <c r="N81" s="20"/>
      <c r="O81" s="20"/>
      <c r="P81" s="20"/>
      <c r="Q81" s="51"/>
      <c r="R81" s="51"/>
      <c r="S81" s="30">
        <f t="shared" si="14"/>
        <v>0</v>
      </c>
      <c r="T81" s="34">
        <f t="shared" si="15"/>
        <v>0</v>
      </c>
    </row>
    <row r="82" spans="1:20" ht="18.75">
      <c r="A82" s="16">
        <f t="shared" si="12"/>
        <v>76</v>
      </c>
      <c r="B82" s="17">
        <v>2.40053</v>
      </c>
      <c r="C82" s="18" t="s">
        <v>291</v>
      </c>
      <c r="D82" s="22">
        <v>2</v>
      </c>
      <c r="E82" s="21"/>
      <c r="F82" s="20"/>
      <c r="G82" s="20"/>
      <c r="H82" s="20"/>
      <c r="I82" s="51"/>
      <c r="J82" s="51"/>
      <c r="K82" s="30">
        <f t="shared" si="13"/>
        <v>0</v>
      </c>
      <c r="L82" s="31">
        <f t="shared" si="16"/>
        <v>0</v>
      </c>
      <c r="M82" s="21"/>
      <c r="N82" s="20"/>
      <c r="O82" s="20"/>
      <c r="P82" s="20"/>
      <c r="Q82" s="51"/>
      <c r="R82" s="51"/>
      <c r="S82" s="30">
        <f t="shared" si="14"/>
        <v>0</v>
      </c>
      <c r="T82" s="34">
        <f t="shared" si="15"/>
        <v>0</v>
      </c>
    </row>
    <row r="83" spans="1:20" ht="18.75">
      <c r="A83" s="16">
        <f t="shared" si="12"/>
        <v>77</v>
      </c>
      <c r="B83" s="17" t="s">
        <v>292</v>
      </c>
      <c r="C83" s="18" t="s">
        <v>293</v>
      </c>
      <c r="D83" s="22">
        <v>1</v>
      </c>
      <c r="E83" s="21"/>
      <c r="F83" s="20"/>
      <c r="G83" s="20"/>
      <c r="H83" s="20"/>
      <c r="I83" s="51"/>
      <c r="J83" s="51"/>
      <c r="K83" s="30">
        <f t="shared" si="13"/>
        <v>0</v>
      </c>
      <c r="L83" s="31">
        <f t="shared" si="16"/>
        <v>0</v>
      </c>
      <c r="M83" s="20"/>
      <c r="N83" s="20"/>
      <c r="O83" s="20"/>
      <c r="P83" s="20"/>
      <c r="Q83" s="51"/>
      <c r="R83" s="51"/>
      <c r="S83" s="30">
        <f t="shared" si="14"/>
        <v>0</v>
      </c>
      <c r="T83" s="34">
        <f t="shared" si="15"/>
        <v>0</v>
      </c>
    </row>
    <row r="84" spans="1:20" ht="18.75">
      <c r="A84" s="16">
        <f t="shared" si="12"/>
        <v>78</v>
      </c>
      <c r="B84" s="17">
        <v>2.43044</v>
      </c>
      <c r="C84" s="18" t="s">
        <v>294</v>
      </c>
      <c r="D84" s="22">
        <v>2</v>
      </c>
      <c r="E84" s="21"/>
      <c r="F84" s="20"/>
      <c r="G84" s="20"/>
      <c r="H84" s="20"/>
      <c r="I84" s="51"/>
      <c r="J84" s="51"/>
      <c r="K84" s="30">
        <f t="shared" si="13"/>
        <v>0</v>
      </c>
      <c r="L84" s="31">
        <f t="shared" si="16"/>
        <v>0</v>
      </c>
      <c r="M84" s="20"/>
      <c r="N84" s="20"/>
      <c r="O84" s="20"/>
      <c r="P84" s="20"/>
      <c r="Q84" s="51"/>
      <c r="R84" s="51"/>
      <c r="S84" s="30">
        <f t="shared" si="14"/>
        <v>0</v>
      </c>
      <c r="T84" s="34">
        <f t="shared" si="15"/>
        <v>0</v>
      </c>
    </row>
    <row r="85" spans="1:20" ht="18.75">
      <c r="A85" s="16">
        <f t="shared" si="12"/>
        <v>79</v>
      </c>
      <c r="B85" s="17">
        <v>2.43135</v>
      </c>
      <c r="C85" s="18" t="s">
        <v>295</v>
      </c>
      <c r="D85" s="22">
        <v>2</v>
      </c>
      <c r="E85" s="21"/>
      <c r="F85" s="20"/>
      <c r="G85" s="20"/>
      <c r="H85" s="20"/>
      <c r="I85" s="51"/>
      <c r="J85" s="51"/>
      <c r="K85" s="30">
        <f t="shared" si="13"/>
        <v>0</v>
      </c>
      <c r="L85" s="31">
        <f t="shared" si="16"/>
        <v>0</v>
      </c>
      <c r="M85" s="20"/>
      <c r="N85" s="20"/>
      <c r="O85" s="20"/>
      <c r="P85" s="20"/>
      <c r="Q85" s="51"/>
      <c r="R85" s="51"/>
      <c r="S85" s="30">
        <f t="shared" si="14"/>
        <v>0</v>
      </c>
      <c r="T85" s="34">
        <f t="shared" si="15"/>
        <v>0</v>
      </c>
    </row>
    <row r="86" spans="1:20" ht="18.75">
      <c r="A86" s="16">
        <f t="shared" si="12"/>
        <v>80</v>
      </c>
      <c r="B86" s="17">
        <v>2.43136</v>
      </c>
      <c r="C86" s="18" t="s">
        <v>296</v>
      </c>
      <c r="D86" s="22">
        <v>2</v>
      </c>
      <c r="E86" s="35"/>
      <c r="F86" s="20"/>
      <c r="G86" s="20"/>
      <c r="H86" s="20"/>
      <c r="I86" s="51"/>
      <c r="J86" s="51"/>
      <c r="K86" s="30">
        <f t="shared" si="13"/>
        <v>0</v>
      </c>
      <c r="L86" s="31">
        <f t="shared" si="16"/>
        <v>0</v>
      </c>
      <c r="M86" s="35"/>
      <c r="N86" s="20"/>
      <c r="O86" s="20"/>
      <c r="P86" s="20"/>
      <c r="Q86" s="51"/>
      <c r="R86" s="51"/>
      <c r="S86" s="30">
        <f t="shared" si="14"/>
        <v>0</v>
      </c>
      <c r="T86" s="34">
        <f t="shared" si="15"/>
        <v>0</v>
      </c>
    </row>
    <row r="87" spans="1:20" ht="72">
      <c r="A87" s="16">
        <f t="shared" si="12"/>
        <v>81</v>
      </c>
      <c r="B87" s="24">
        <v>2.3025</v>
      </c>
      <c r="C87" s="23" t="s">
        <v>297</v>
      </c>
      <c r="D87" s="22">
        <v>3</v>
      </c>
      <c r="E87" s="21"/>
      <c r="F87" s="20"/>
      <c r="G87" s="20"/>
      <c r="H87" s="20"/>
      <c r="I87" s="51"/>
      <c r="J87" s="51"/>
      <c r="K87" s="30">
        <f t="shared" si="13"/>
        <v>0</v>
      </c>
      <c r="L87" s="31">
        <f aca="true" t="shared" si="17" ref="L78:L106">IF(K87&gt;=4,12+IF(K87&lt;13,(K87-4)*1.5,8*1.5),0)</f>
        <v>0</v>
      </c>
      <c r="M87" s="20"/>
      <c r="N87" s="20"/>
      <c r="O87" s="20"/>
      <c r="P87" s="20"/>
      <c r="Q87" s="51"/>
      <c r="R87" s="51"/>
      <c r="S87" s="30">
        <f t="shared" si="14"/>
        <v>0</v>
      </c>
      <c r="T87" s="34">
        <f t="shared" si="15"/>
        <v>0</v>
      </c>
    </row>
    <row r="88" spans="1:20" ht="72">
      <c r="A88" s="16">
        <f t="shared" si="12"/>
        <v>82</v>
      </c>
      <c r="B88" s="24">
        <v>2.50102</v>
      </c>
      <c r="C88" s="23" t="s">
        <v>298</v>
      </c>
      <c r="D88" s="22">
        <v>3</v>
      </c>
      <c r="E88" s="35"/>
      <c r="F88" s="20"/>
      <c r="G88" s="20"/>
      <c r="H88" s="20"/>
      <c r="I88" s="51"/>
      <c r="J88" s="51"/>
      <c r="K88" s="30">
        <f t="shared" si="13"/>
        <v>0</v>
      </c>
      <c r="L88" s="31">
        <f t="shared" si="17"/>
        <v>0</v>
      </c>
      <c r="M88" s="35"/>
      <c r="N88" s="20"/>
      <c r="O88" s="20"/>
      <c r="P88" s="20"/>
      <c r="Q88" s="51"/>
      <c r="R88" s="51"/>
      <c r="S88" s="30">
        <f t="shared" si="14"/>
        <v>0</v>
      </c>
      <c r="T88" s="34">
        <f t="shared" si="15"/>
        <v>0</v>
      </c>
    </row>
    <row r="89" spans="1:20" ht="54">
      <c r="A89" s="16">
        <f t="shared" si="12"/>
        <v>83</v>
      </c>
      <c r="B89" s="17" t="s">
        <v>299</v>
      </c>
      <c r="C89" s="18" t="s">
        <v>300</v>
      </c>
      <c r="D89" s="22">
        <v>3</v>
      </c>
      <c r="E89" s="21"/>
      <c r="F89" s="20"/>
      <c r="G89" s="20"/>
      <c r="H89" s="20"/>
      <c r="I89" s="51"/>
      <c r="J89" s="51"/>
      <c r="K89" s="30">
        <f t="shared" si="13"/>
        <v>0</v>
      </c>
      <c r="L89" s="31">
        <f t="shared" si="17"/>
        <v>0</v>
      </c>
      <c r="M89" s="20"/>
      <c r="N89" s="20"/>
      <c r="O89" s="20"/>
      <c r="P89" s="20"/>
      <c r="Q89" s="51"/>
      <c r="R89" s="51"/>
      <c r="S89" s="30">
        <f t="shared" si="14"/>
        <v>0</v>
      </c>
      <c r="T89" s="34">
        <f t="shared" si="15"/>
        <v>0</v>
      </c>
    </row>
    <row r="90" spans="1:20" ht="36">
      <c r="A90" s="16">
        <f t="shared" si="12"/>
        <v>84</v>
      </c>
      <c r="B90" s="17">
        <v>2.3062</v>
      </c>
      <c r="C90" s="18" t="s">
        <v>301</v>
      </c>
      <c r="D90" s="22">
        <v>3</v>
      </c>
      <c r="E90" s="20"/>
      <c r="F90" s="20"/>
      <c r="G90" s="20"/>
      <c r="H90" s="20"/>
      <c r="I90" s="51"/>
      <c r="J90" s="51"/>
      <c r="K90" s="30">
        <f t="shared" si="13"/>
        <v>0</v>
      </c>
      <c r="L90" s="31">
        <f t="shared" si="17"/>
        <v>0</v>
      </c>
      <c r="M90" s="20"/>
      <c r="N90" s="20"/>
      <c r="O90" s="20"/>
      <c r="P90" s="20"/>
      <c r="Q90" s="51"/>
      <c r="R90" s="51"/>
      <c r="S90" s="30">
        <f t="shared" si="14"/>
        <v>0</v>
      </c>
      <c r="T90" s="34">
        <f t="shared" si="15"/>
        <v>0</v>
      </c>
    </row>
    <row r="91" spans="1:20" ht="18.75">
      <c r="A91" s="16">
        <f t="shared" si="12"/>
        <v>85</v>
      </c>
      <c r="B91" s="17" t="s">
        <v>302</v>
      </c>
      <c r="C91" s="18" t="s">
        <v>303</v>
      </c>
      <c r="D91" s="22">
        <v>3</v>
      </c>
      <c r="E91" s="21"/>
      <c r="F91" s="20"/>
      <c r="G91" s="20"/>
      <c r="H91" s="20"/>
      <c r="I91" s="51"/>
      <c r="J91" s="51"/>
      <c r="K91" s="30">
        <f t="shared" si="13"/>
        <v>0</v>
      </c>
      <c r="L91" s="31">
        <f t="shared" si="17"/>
        <v>0</v>
      </c>
      <c r="M91" s="20"/>
      <c r="N91" s="20"/>
      <c r="O91" s="20"/>
      <c r="P91" s="20"/>
      <c r="Q91" s="51"/>
      <c r="R91" s="51"/>
      <c r="S91" s="30">
        <f t="shared" si="14"/>
        <v>0</v>
      </c>
      <c r="T91" s="34">
        <f t="shared" si="15"/>
        <v>0</v>
      </c>
    </row>
    <row r="92" spans="1:20" ht="18.75">
      <c r="A92" s="16">
        <f t="shared" si="12"/>
        <v>86</v>
      </c>
      <c r="B92" s="17">
        <v>2.2701</v>
      </c>
      <c r="C92" s="18" t="s">
        <v>304</v>
      </c>
      <c r="D92" s="22">
        <v>3</v>
      </c>
      <c r="E92" s="35"/>
      <c r="F92" s="20"/>
      <c r="G92" s="20"/>
      <c r="H92" s="20"/>
      <c r="I92" s="51"/>
      <c r="J92" s="51"/>
      <c r="K92" s="30">
        <f t="shared" si="13"/>
        <v>0</v>
      </c>
      <c r="L92" s="31">
        <f t="shared" si="17"/>
        <v>0</v>
      </c>
      <c r="M92" s="35"/>
      <c r="N92" s="20"/>
      <c r="O92" s="20"/>
      <c r="P92" s="20"/>
      <c r="Q92" s="51"/>
      <c r="R92" s="51"/>
      <c r="S92" s="30">
        <f t="shared" si="14"/>
        <v>0</v>
      </c>
      <c r="T92" s="34">
        <f t="shared" si="15"/>
        <v>0</v>
      </c>
    </row>
    <row r="93" spans="1:20" ht="72">
      <c r="A93" s="16">
        <f t="shared" si="12"/>
        <v>87</v>
      </c>
      <c r="B93" s="24">
        <v>2.3074</v>
      </c>
      <c r="C93" s="23" t="s">
        <v>305</v>
      </c>
      <c r="D93" s="22">
        <v>3</v>
      </c>
      <c r="E93" s="21"/>
      <c r="F93" s="20"/>
      <c r="G93" s="20"/>
      <c r="H93" s="20"/>
      <c r="I93" s="51"/>
      <c r="J93" s="51"/>
      <c r="K93" s="30">
        <f t="shared" si="13"/>
        <v>0</v>
      </c>
      <c r="L93" s="31">
        <f t="shared" si="17"/>
        <v>0</v>
      </c>
      <c r="M93" s="20"/>
      <c r="N93" s="20"/>
      <c r="O93" s="20"/>
      <c r="P93" s="20"/>
      <c r="Q93" s="51"/>
      <c r="R93" s="51"/>
      <c r="S93" s="30">
        <f t="shared" si="14"/>
        <v>0</v>
      </c>
      <c r="T93" s="34">
        <f t="shared" si="15"/>
        <v>0</v>
      </c>
    </row>
    <row r="94" spans="1:20" ht="54">
      <c r="A94" s="16">
        <f t="shared" si="12"/>
        <v>88</v>
      </c>
      <c r="B94" s="24" t="s">
        <v>306</v>
      </c>
      <c r="C94" s="23" t="s">
        <v>307</v>
      </c>
      <c r="D94" s="22">
        <v>3</v>
      </c>
      <c r="E94" s="35"/>
      <c r="F94" s="20"/>
      <c r="G94" s="20"/>
      <c r="H94" s="20"/>
      <c r="I94" s="51"/>
      <c r="J94" s="51"/>
      <c r="K94" s="30">
        <f t="shared" si="13"/>
        <v>0</v>
      </c>
      <c r="L94" s="31">
        <f t="shared" si="17"/>
        <v>0</v>
      </c>
      <c r="M94" s="35"/>
      <c r="N94" s="20"/>
      <c r="O94" s="20"/>
      <c r="P94" s="20"/>
      <c r="Q94" s="51"/>
      <c r="R94" s="51"/>
      <c r="S94" s="30">
        <f t="shared" si="14"/>
        <v>0</v>
      </c>
      <c r="T94" s="34">
        <f t="shared" si="15"/>
        <v>0</v>
      </c>
    </row>
    <row r="95" spans="1:20" ht="36">
      <c r="A95" s="16">
        <f t="shared" si="12"/>
        <v>89</v>
      </c>
      <c r="B95" s="17" t="s">
        <v>308</v>
      </c>
      <c r="C95" s="18" t="s">
        <v>309</v>
      </c>
      <c r="D95" s="22">
        <v>3</v>
      </c>
      <c r="E95" s="21"/>
      <c r="F95" s="20"/>
      <c r="G95" s="20"/>
      <c r="H95" s="20"/>
      <c r="I95" s="51"/>
      <c r="J95" s="51"/>
      <c r="K95" s="30">
        <f t="shared" si="13"/>
        <v>0</v>
      </c>
      <c r="L95" s="31">
        <f t="shared" si="17"/>
        <v>0</v>
      </c>
      <c r="M95" s="20"/>
      <c r="N95" s="20"/>
      <c r="O95" s="20"/>
      <c r="P95" s="20"/>
      <c r="Q95" s="51"/>
      <c r="R95" s="51"/>
      <c r="S95" s="30">
        <f t="shared" si="14"/>
        <v>0</v>
      </c>
      <c r="T95" s="34">
        <f t="shared" si="15"/>
        <v>0</v>
      </c>
    </row>
    <row r="96" spans="1:20" ht="90">
      <c r="A96" s="16">
        <f t="shared" si="12"/>
        <v>90</v>
      </c>
      <c r="B96" s="24" t="s">
        <v>310</v>
      </c>
      <c r="C96" s="23" t="s">
        <v>311</v>
      </c>
      <c r="D96" s="22">
        <v>3</v>
      </c>
      <c r="E96" s="35"/>
      <c r="F96" s="20"/>
      <c r="G96" s="20"/>
      <c r="H96" s="20"/>
      <c r="I96" s="51"/>
      <c r="J96" s="51"/>
      <c r="K96" s="30">
        <f t="shared" si="13"/>
        <v>0</v>
      </c>
      <c r="L96" s="31">
        <f t="shared" si="17"/>
        <v>0</v>
      </c>
      <c r="M96" s="35"/>
      <c r="N96" s="20"/>
      <c r="O96" s="20"/>
      <c r="P96" s="20"/>
      <c r="Q96" s="51"/>
      <c r="R96" s="51"/>
      <c r="S96" s="30">
        <f t="shared" si="14"/>
        <v>0</v>
      </c>
      <c r="T96" s="34">
        <f t="shared" si="15"/>
        <v>0</v>
      </c>
    </row>
    <row r="97" spans="1:20" ht="72">
      <c r="A97" s="16">
        <f t="shared" si="12"/>
        <v>91</v>
      </c>
      <c r="B97" s="24" t="s">
        <v>312</v>
      </c>
      <c r="C97" s="23" t="s">
        <v>313</v>
      </c>
      <c r="D97" s="22">
        <v>3</v>
      </c>
      <c r="E97" s="35"/>
      <c r="F97" s="20"/>
      <c r="G97" s="20"/>
      <c r="H97" s="20"/>
      <c r="I97" s="51"/>
      <c r="J97" s="51"/>
      <c r="K97" s="30">
        <f t="shared" si="13"/>
        <v>0</v>
      </c>
      <c r="L97" s="31">
        <f t="shared" si="17"/>
        <v>0</v>
      </c>
      <c r="M97" s="35"/>
      <c r="N97" s="20"/>
      <c r="O97" s="20"/>
      <c r="P97" s="20"/>
      <c r="Q97" s="51"/>
      <c r="R97" s="51"/>
      <c r="S97" s="30">
        <f t="shared" si="14"/>
        <v>0</v>
      </c>
      <c r="T97" s="34">
        <f t="shared" si="15"/>
        <v>0</v>
      </c>
    </row>
    <row r="98" spans="1:20" ht="90">
      <c r="A98" s="16">
        <f t="shared" si="12"/>
        <v>92</v>
      </c>
      <c r="B98" s="24" t="s">
        <v>314</v>
      </c>
      <c r="C98" s="23" t="s">
        <v>315</v>
      </c>
      <c r="D98" s="22">
        <v>3</v>
      </c>
      <c r="E98" s="35"/>
      <c r="F98" s="20"/>
      <c r="G98" s="20"/>
      <c r="H98" s="20"/>
      <c r="I98" s="51"/>
      <c r="J98" s="51"/>
      <c r="K98" s="30">
        <f t="shared" si="13"/>
        <v>0</v>
      </c>
      <c r="L98" s="31">
        <f t="shared" si="17"/>
        <v>0</v>
      </c>
      <c r="M98" s="35"/>
      <c r="N98" s="20"/>
      <c r="O98" s="20"/>
      <c r="P98" s="20"/>
      <c r="Q98" s="51"/>
      <c r="R98" s="51"/>
      <c r="S98" s="30">
        <f t="shared" si="14"/>
        <v>0</v>
      </c>
      <c r="T98" s="34">
        <f t="shared" si="15"/>
        <v>0</v>
      </c>
    </row>
    <row r="99" spans="1:20" ht="72">
      <c r="A99" s="16">
        <f t="shared" si="12"/>
        <v>93</v>
      </c>
      <c r="B99" s="24" t="s">
        <v>316</v>
      </c>
      <c r="C99" s="23" t="s">
        <v>317</v>
      </c>
      <c r="D99" s="22">
        <v>3</v>
      </c>
      <c r="E99" s="35"/>
      <c r="F99" s="20"/>
      <c r="G99" s="20"/>
      <c r="H99" s="20"/>
      <c r="I99" s="51"/>
      <c r="J99" s="51"/>
      <c r="K99" s="30">
        <f t="shared" si="13"/>
        <v>0</v>
      </c>
      <c r="L99" s="31">
        <f t="shared" si="17"/>
        <v>0</v>
      </c>
      <c r="M99" s="35"/>
      <c r="N99" s="20"/>
      <c r="O99" s="20"/>
      <c r="P99" s="20"/>
      <c r="Q99" s="51"/>
      <c r="R99" s="51"/>
      <c r="S99" s="30">
        <f t="shared" si="14"/>
        <v>0</v>
      </c>
      <c r="T99" s="34">
        <f t="shared" si="15"/>
        <v>0</v>
      </c>
    </row>
    <row r="100" spans="1:20" ht="72">
      <c r="A100" s="16">
        <f t="shared" si="12"/>
        <v>94</v>
      </c>
      <c r="B100" s="24" t="s">
        <v>318</v>
      </c>
      <c r="C100" s="23" t="s">
        <v>319</v>
      </c>
      <c r="D100" s="22">
        <v>3</v>
      </c>
      <c r="E100" s="35"/>
      <c r="F100" s="20"/>
      <c r="G100" s="20"/>
      <c r="H100" s="20"/>
      <c r="I100" s="51"/>
      <c r="J100" s="51"/>
      <c r="K100" s="30">
        <f t="shared" si="13"/>
        <v>0</v>
      </c>
      <c r="L100" s="31">
        <f t="shared" si="17"/>
        <v>0</v>
      </c>
      <c r="M100" s="35"/>
      <c r="N100" s="20"/>
      <c r="O100" s="20"/>
      <c r="P100" s="20"/>
      <c r="Q100" s="51"/>
      <c r="R100" s="51"/>
      <c r="S100" s="30">
        <f t="shared" si="14"/>
        <v>0</v>
      </c>
      <c r="T100" s="34">
        <f t="shared" si="15"/>
        <v>0</v>
      </c>
    </row>
    <row r="101" spans="1:20" ht="72">
      <c r="A101" s="16">
        <f t="shared" si="12"/>
        <v>95</v>
      </c>
      <c r="B101" s="24">
        <v>2.3022</v>
      </c>
      <c r="C101" s="23" t="s">
        <v>320</v>
      </c>
      <c r="D101" s="22">
        <v>3</v>
      </c>
      <c r="E101" s="35"/>
      <c r="F101" s="20"/>
      <c r="G101" s="20"/>
      <c r="H101" s="20"/>
      <c r="I101" s="51"/>
      <c r="J101" s="51"/>
      <c r="K101" s="30">
        <f t="shared" si="13"/>
        <v>0</v>
      </c>
      <c r="L101" s="31">
        <f t="shared" si="17"/>
        <v>0</v>
      </c>
      <c r="M101" s="35"/>
      <c r="N101" s="20"/>
      <c r="O101" s="20"/>
      <c r="P101" s="20"/>
      <c r="Q101" s="51"/>
      <c r="R101" s="51"/>
      <c r="S101" s="30">
        <f t="shared" si="14"/>
        <v>0</v>
      </c>
      <c r="T101" s="34">
        <f t="shared" si="15"/>
        <v>0</v>
      </c>
    </row>
    <row r="102" spans="1:20" ht="72">
      <c r="A102" s="16">
        <f t="shared" si="12"/>
        <v>96</v>
      </c>
      <c r="B102" s="24" t="s">
        <v>321</v>
      </c>
      <c r="C102" s="23" t="s">
        <v>322</v>
      </c>
      <c r="D102" s="22">
        <v>3</v>
      </c>
      <c r="E102" s="35"/>
      <c r="F102" s="20"/>
      <c r="G102" s="20"/>
      <c r="H102" s="20"/>
      <c r="I102" s="51"/>
      <c r="J102" s="51"/>
      <c r="K102" s="30">
        <f t="shared" si="13"/>
        <v>0</v>
      </c>
      <c r="L102" s="31">
        <f t="shared" si="17"/>
        <v>0</v>
      </c>
      <c r="M102" s="35"/>
      <c r="N102" s="20"/>
      <c r="O102" s="20"/>
      <c r="P102" s="20"/>
      <c r="Q102" s="51"/>
      <c r="R102" s="51"/>
      <c r="S102" s="30">
        <f t="shared" si="14"/>
        <v>0</v>
      </c>
      <c r="T102" s="34">
        <f t="shared" si="15"/>
        <v>0</v>
      </c>
    </row>
    <row r="103" spans="1:20" ht="90">
      <c r="A103" s="16">
        <f t="shared" si="12"/>
        <v>97</v>
      </c>
      <c r="B103" s="24" t="s">
        <v>323</v>
      </c>
      <c r="C103" s="23" t="s">
        <v>324</v>
      </c>
      <c r="D103" s="22">
        <v>3</v>
      </c>
      <c r="E103" s="35"/>
      <c r="F103" s="20"/>
      <c r="G103" s="20"/>
      <c r="H103" s="20"/>
      <c r="I103" s="51"/>
      <c r="J103" s="51"/>
      <c r="K103" s="30">
        <f t="shared" si="13"/>
        <v>0</v>
      </c>
      <c r="L103" s="31">
        <f t="shared" si="17"/>
        <v>0</v>
      </c>
      <c r="M103" s="35"/>
      <c r="N103" s="20"/>
      <c r="O103" s="20"/>
      <c r="P103" s="20"/>
      <c r="Q103" s="51"/>
      <c r="R103" s="51"/>
      <c r="S103" s="30">
        <f t="shared" si="14"/>
        <v>0</v>
      </c>
      <c r="T103" s="34">
        <f t="shared" si="15"/>
        <v>0</v>
      </c>
    </row>
    <row r="104" spans="1:20" ht="72">
      <c r="A104" s="16">
        <f t="shared" si="12"/>
        <v>98</v>
      </c>
      <c r="B104" s="24" t="s">
        <v>325</v>
      </c>
      <c r="C104" s="23" t="s">
        <v>326</v>
      </c>
      <c r="D104" s="22">
        <v>3</v>
      </c>
      <c r="E104" s="35"/>
      <c r="F104" s="20"/>
      <c r="G104" s="20"/>
      <c r="H104" s="20"/>
      <c r="I104" s="51"/>
      <c r="J104" s="51"/>
      <c r="K104" s="30">
        <f t="shared" si="13"/>
        <v>0</v>
      </c>
      <c r="L104" s="31">
        <f t="shared" si="17"/>
        <v>0</v>
      </c>
      <c r="M104" s="35"/>
      <c r="N104" s="20"/>
      <c r="O104" s="20"/>
      <c r="P104" s="20"/>
      <c r="Q104" s="51"/>
      <c r="R104" s="51"/>
      <c r="S104" s="30">
        <f t="shared" si="14"/>
        <v>0</v>
      </c>
      <c r="T104" s="34">
        <f t="shared" si="15"/>
        <v>0</v>
      </c>
    </row>
    <row r="105" spans="1:20" ht="18.75">
      <c r="A105" s="16">
        <f t="shared" si="12"/>
        <v>99</v>
      </c>
      <c r="B105" s="17">
        <v>2.313</v>
      </c>
      <c r="C105" s="18" t="s">
        <v>327</v>
      </c>
      <c r="D105" s="22">
        <v>3</v>
      </c>
      <c r="E105" s="35"/>
      <c r="F105" s="20"/>
      <c r="G105" s="20"/>
      <c r="H105" s="20"/>
      <c r="I105" s="51"/>
      <c r="J105" s="51"/>
      <c r="K105" s="30">
        <f t="shared" si="13"/>
        <v>0</v>
      </c>
      <c r="L105" s="31">
        <f t="shared" si="17"/>
        <v>0</v>
      </c>
      <c r="M105" s="35"/>
      <c r="N105" s="20"/>
      <c r="O105" s="20"/>
      <c r="P105" s="20"/>
      <c r="Q105" s="51"/>
      <c r="R105" s="51"/>
      <c r="S105" s="30">
        <f t="shared" si="14"/>
        <v>0</v>
      </c>
      <c r="T105" s="34">
        <f t="shared" si="15"/>
        <v>0</v>
      </c>
    </row>
    <row r="106" spans="1:20" ht="18.75">
      <c r="A106" s="16">
        <f t="shared" si="12"/>
        <v>100</v>
      </c>
      <c r="B106" s="17">
        <v>2.502</v>
      </c>
      <c r="C106" s="18" t="s">
        <v>328</v>
      </c>
      <c r="D106" s="22">
        <v>3</v>
      </c>
      <c r="E106" s="35"/>
      <c r="F106" s="20"/>
      <c r="G106" s="20"/>
      <c r="H106" s="20"/>
      <c r="I106" s="51"/>
      <c r="J106" s="51"/>
      <c r="K106" s="30">
        <f t="shared" si="13"/>
        <v>0</v>
      </c>
      <c r="L106" s="31">
        <f t="shared" si="17"/>
        <v>0</v>
      </c>
      <c r="M106" s="35"/>
      <c r="N106" s="20"/>
      <c r="O106" s="20"/>
      <c r="P106" s="20"/>
      <c r="Q106" s="51"/>
      <c r="R106" s="51"/>
      <c r="S106" s="30">
        <f t="shared" si="14"/>
        <v>0</v>
      </c>
      <c r="T106" s="34">
        <f t="shared" si="15"/>
        <v>0</v>
      </c>
    </row>
    <row r="107" spans="1:20" ht="18.75">
      <c r="A107" s="36"/>
      <c r="B107" s="36"/>
      <c r="C107" s="36" t="s">
        <v>345</v>
      </c>
      <c r="D107" s="37"/>
      <c r="E107" s="38"/>
      <c r="F107" s="38"/>
      <c r="G107" s="38"/>
      <c r="H107" s="38"/>
      <c r="I107" s="38"/>
      <c r="J107" s="38"/>
      <c r="K107" s="52"/>
      <c r="L107" s="31"/>
      <c r="M107" s="38"/>
      <c r="N107" s="38"/>
      <c r="O107" s="38"/>
      <c r="P107" s="38"/>
      <c r="Q107" s="38"/>
      <c r="R107" s="38"/>
      <c r="S107" s="52"/>
      <c r="T107" s="53"/>
    </row>
    <row r="108" spans="1:20" ht="15.75">
      <c r="A108" s="39"/>
      <c r="C108" s="40" t="s">
        <v>347</v>
      </c>
      <c r="D108" s="41"/>
      <c r="E108" s="41"/>
      <c r="F108" s="41"/>
      <c r="G108" s="41"/>
      <c r="H108" s="41"/>
      <c r="I108" s="41"/>
      <c r="J108" s="41"/>
      <c r="K108" s="41"/>
      <c r="L108" s="41"/>
      <c r="M108" s="41"/>
      <c r="N108" s="41"/>
      <c r="O108" s="41"/>
      <c r="P108" s="41"/>
      <c r="Q108" s="41"/>
      <c r="R108" s="41"/>
      <c r="S108" s="41"/>
      <c r="T108" s="41"/>
    </row>
    <row r="109" spans="1:20" ht="30" customHeight="1">
      <c r="A109" s="42"/>
      <c r="B109" s="43" t="s">
        <v>368</v>
      </c>
      <c r="C109" s="44" t="s">
        <v>369</v>
      </c>
      <c r="D109" s="44"/>
      <c r="E109" s="44"/>
      <c r="F109" s="44"/>
      <c r="G109" s="44"/>
      <c r="H109" s="44"/>
      <c r="I109" s="44"/>
      <c r="J109" s="44"/>
      <c r="K109" s="44"/>
      <c r="L109" s="44"/>
      <c r="M109" s="44"/>
      <c r="N109" s="44"/>
      <c r="O109" s="44"/>
      <c r="P109" s="44"/>
      <c r="Q109" s="44"/>
      <c r="R109" s="44"/>
      <c r="S109" s="44"/>
      <c r="T109" s="44"/>
    </row>
    <row r="110" spans="1:20" ht="43.5" customHeight="1">
      <c r="A110" s="42"/>
      <c r="B110" s="43" t="s">
        <v>370</v>
      </c>
      <c r="C110" s="44" t="s">
        <v>371</v>
      </c>
      <c r="D110" s="44"/>
      <c r="E110" s="44"/>
      <c r="F110" s="44"/>
      <c r="G110" s="44"/>
      <c r="H110" s="44"/>
      <c r="I110" s="44"/>
      <c r="J110" s="44"/>
      <c r="K110" s="44"/>
      <c r="L110" s="44"/>
      <c r="M110" s="44"/>
      <c r="N110" s="44"/>
      <c r="O110" s="44"/>
      <c r="P110" s="44"/>
      <c r="Q110" s="44"/>
      <c r="R110" s="44"/>
      <c r="S110" s="44"/>
      <c r="T110" s="44"/>
    </row>
    <row r="111" spans="1:20" ht="29.25" customHeight="1">
      <c r="A111" s="42"/>
      <c r="B111" s="43" t="s">
        <v>372</v>
      </c>
      <c r="C111" s="45" t="s">
        <v>373</v>
      </c>
      <c r="D111" s="45"/>
      <c r="E111" s="45"/>
      <c r="F111" s="45"/>
      <c r="G111" s="45"/>
      <c r="H111" s="45"/>
      <c r="I111" s="45"/>
      <c r="J111" s="45"/>
      <c r="K111" s="45"/>
      <c r="L111" s="45"/>
      <c r="M111" s="45"/>
      <c r="N111" s="45"/>
      <c r="O111" s="45"/>
      <c r="P111" s="45"/>
      <c r="Q111" s="45"/>
      <c r="R111" s="45"/>
      <c r="S111" s="45"/>
      <c r="T111" s="45"/>
    </row>
    <row r="112" spans="1:20" ht="33" customHeight="1">
      <c r="A112" s="42"/>
      <c r="B112" s="43" t="s">
        <v>374</v>
      </c>
      <c r="C112" s="44" t="s">
        <v>375</v>
      </c>
      <c r="D112" s="44"/>
      <c r="E112" s="44"/>
      <c r="F112" s="44"/>
      <c r="G112" s="44"/>
      <c r="H112" s="44"/>
      <c r="I112" s="44"/>
      <c r="J112" s="44"/>
      <c r="K112" s="44"/>
      <c r="L112" s="44"/>
      <c r="M112" s="44"/>
      <c r="N112" s="44"/>
      <c r="O112" s="44"/>
      <c r="P112" s="44"/>
      <c r="Q112" s="44"/>
      <c r="R112" s="44"/>
      <c r="S112" s="44"/>
      <c r="T112" s="44"/>
    </row>
    <row r="113" spans="1:20" ht="33" customHeight="1">
      <c r="A113" s="39"/>
      <c r="B113" s="46" t="s">
        <v>376</v>
      </c>
      <c r="C113" s="44" t="s">
        <v>377</v>
      </c>
      <c r="D113" s="44"/>
      <c r="E113" s="44"/>
      <c r="F113" s="44"/>
      <c r="G113" s="44"/>
      <c r="H113" s="44"/>
      <c r="I113" s="44"/>
      <c r="J113" s="44"/>
      <c r="K113" s="44"/>
      <c r="L113" s="44"/>
      <c r="M113" s="44"/>
      <c r="N113" s="44"/>
      <c r="O113" s="44"/>
      <c r="P113" s="44"/>
      <c r="Q113" s="44"/>
      <c r="R113" s="44"/>
      <c r="S113" s="44"/>
      <c r="T113" s="44"/>
    </row>
    <row r="114" spans="1:20" ht="36" customHeight="1">
      <c r="A114" s="39"/>
      <c r="B114" s="46" t="s">
        <v>378</v>
      </c>
      <c r="C114" s="44" t="s">
        <v>379</v>
      </c>
      <c r="D114" s="44"/>
      <c r="E114" s="44"/>
      <c r="F114" s="44"/>
      <c r="G114" s="44"/>
      <c r="H114" s="44"/>
      <c r="I114" s="44"/>
      <c r="J114" s="44"/>
      <c r="K114" s="44"/>
      <c r="L114" s="44"/>
      <c r="M114" s="44"/>
      <c r="N114" s="44"/>
      <c r="O114" s="44"/>
      <c r="P114" s="44"/>
      <c r="Q114" s="44"/>
      <c r="R114" s="44"/>
      <c r="S114" s="44"/>
      <c r="T114" s="44"/>
    </row>
    <row r="115" spans="3:20" ht="15.75">
      <c r="C115" s="47"/>
      <c r="D115" s="48"/>
      <c r="E115" s="49"/>
      <c r="F115" s="50"/>
      <c r="G115" s="50"/>
      <c r="H115" s="50"/>
      <c r="I115" s="50"/>
      <c r="J115" s="48"/>
      <c r="K115" s="48"/>
      <c r="L115" s="48"/>
      <c r="M115" s="49"/>
      <c r="N115" s="50"/>
      <c r="O115" s="50"/>
      <c r="P115" s="50"/>
      <c r="Q115" s="50"/>
      <c r="R115" s="48"/>
      <c r="S115" s="48"/>
      <c r="T115" s="54"/>
    </row>
  </sheetData>
  <sheetProtection insertColumns="0" selectLockedCells="1"/>
  <mergeCells count="23">
    <mergeCell ref="A3:T3"/>
    <mergeCell ref="E4:K4"/>
    <mergeCell ref="M4:S4"/>
    <mergeCell ref="E5:F5"/>
    <mergeCell ref="G5:H5"/>
    <mergeCell ref="I5:J5"/>
    <mergeCell ref="M5:N5"/>
    <mergeCell ref="O5:P5"/>
    <mergeCell ref="Q5:R5"/>
    <mergeCell ref="C109:T109"/>
    <mergeCell ref="C110:T110"/>
    <mergeCell ref="C111:T111"/>
    <mergeCell ref="C112:T112"/>
    <mergeCell ref="C113:T113"/>
    <mergeCell ref="C114:T114"/>
    <mergeCell ref="A4:A6"/>
    <mergeCell ref="B4:B6"/>
    <mergeCell ref="C4:C6"/>
    <mergeCell ref="D4:D6"/>
    <mergeCell ref="K5:K6"/>
    <mergeCell ref="L4:L6"/>
    <mergeCell ref="S5:S6"/>
    <mergeCell ref="T4:T6"/>
  </mergeCells>
  <printOptions/>
  <pageMargins left="0.75" right="0.75" top="1" bottom="1" header="0.5111111111111111" footer="0.5111111111111111"/>
  <pageSetup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2021-07-12T16:46:01Z</cp:lastPrinted>
  <dcterms:created xsi:type="dcterms:W3CDTF">2008-03-03T06:14:30Z</dcterms:created>
  <dcterms:modified xsi:type="dcterms:W3CDTF">2023-06-07T06:42:57Z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1033-11.2.0.10463</vt:lpwstr>
  </property>
  <property fmtid="{D5CDD505-2E9C-101B-9397-08002B2CF9AE}" pid="4" name="I">
    <vt:lpwstr>298C11EAC5914744AACD2DB2906CAF9E</vt:lpwstr>
  </property>
</Properties>
</file>